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INITIAL2019 " sheetId="1" r:id="rId1"/>
    <sheet name="rectificare OG 12 2019" sheetId="2" r:id="rId2"/>
  </sheets>
  <definedNames>
    <definedName name="_xlnm.Print_Titles" localSheetId="0">'INITIAL2019 '!$10:$10</definedName>
    <definedName name="_xlnm.Print_Titles" localSheetId="1">'rectificare OG 12 2019'!$9:$9</definedName>
  </definedNames>
  <calcPr fullCalcOnLoad="1" fullPrecision="0"/>
</workbook>
</file>

<file path=xl/sharedStrings.xml><?xml version="1.0" encoding="utf-8"?>
<sst xmlns="http://schemas.openxmlformats.org/spreadsheetml/2006/main" count="269" uniqueCount="140">
  <si>
    <t>A.J.F.P. MUREŞ</t>
  </si>
  <si>
    <t>Repartizarea sumelor defalcate din taxa pe valoarea adăugată pentru echilibrarea bugetelor locale pentru anul 2019</t>
  </si>
  <si>
    <t>(cod 110206)</t>
  </si>
  <si>
    <r>
      <rPr>
        <b/>
        <sz val="12"/>
        <rFont val="Arial"/>
        <family val="2"/>
      </rPr>
      <t>conform Adresei MFP nr. 462650/2019 şi HCJ nr.</t>
    </r>
    <r>
      <rPr>
        <b/>
        <sz val="12"/>
        <rFont val="Arial"/>
        <family val="0"/>
      </rPr>
      <t xml:space="preserve"> 26/2019</t>
    </r>
  </si>
  <si>
    <t>Mii lei</t>
  </si>
  <si>
    <t>Nr. crt.</t>
  </si>
  <si>
    <t>Cod siruta</t>
  </si>
  <si>
    <t>Denumirea unităţii administrativ - teritoriale</t>
  </si>
  <si>
    <t>Program iniţial</t>
  </si>
  <si>
    <t>din care:</t>
  </si>
  <si>
    <t>Total</t>
  </si>
  <si>
    <t>din care: sume repartizate cf HCJ nr 26/2019: pentru</t>
  </si>
  <si>
    <t>Conform Anexei 7 la Legea nr. 50/2019</t>
  </si>
  <si>
    <t>Trim. I</t>
  </si>
  <si>
    <t>Trim. II</t>
  </si>
  <si>
    <t>Trim. III</t>
  </si>
  <si>
    <t>Trim. IV</t>
  </si>
  <si>
    <t>asigurarea bugetului de funcţionare</t>
  </si>
  <si>
    <t>acoperirea diferenţelor 2019-2018</t>
  </si>
  <si>
    <t>acoperirea cheltuielilor pentru protecţia copilului, centre pentru persoane adulte cu handicap şi însoţitorii sau indemnizaţiile lunare ale persoanelor cu handicap grav</t>
  </si>
  <si>
    <t>X</t>
  </si>
  <si>
    <t xml:space="preserve">Total </t>
  </si>
  <si>
    <t>TÎRGU MUREŞ</t>
  </si>
  <si>
    <t>REGHIN</t>
  </si>
  <si>
    <t>SIGHIŞOARA</t>
  </si>
  <si>
    <t>TÎRNĂVENI</t>
  </si>
  <si>
    <t>IERNUT</t>
  </si>
  <si>
    <t>LUDUŞ</t>
  </si>
  <si>
    <t>MIERCUREA NIRAJ</t>
  </si>
  <si>
    <t>SĂRMAŞU</t>
  </si>
  <si>
    <t>SÎNGEORGIU DE PĂDURE</t>
  </si>
  <si>
    <t>SOVATA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</si>
  <si>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</si>
  <si>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</si>
  <si>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</si>
  <si>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</si>
  <si>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</si>
  <si>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</si>
  <si>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</si>
  <si>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</si>
  <si>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</si>
  <si>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</si>
  <si>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</si>
  <si>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</si>
  <si>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</si>
  <si>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</si>
  <si>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</si>
  <si>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</si>
  <si>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</si>
  <si>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</si>
  <si>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BRÎNCOVENEŞTI</t>
  </si>
  <si>
    <t>CEUAŞU DE CÎMPIE</t>
  </si>
  <si>
    <t>CHEŢANI</t>
  </si>
  <si>
    <t>CHIBED</t>
  </si>
  <si>
    <t>CHIHERU DE JOS</t>
  </si>
  <si>
    <t>COROISÎNMARTIN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</si>
  <si>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</si>
  <si>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</si>
  <si>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</si>
  <si>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</si>
  <si>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</si>
  <si>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</si>
  <si>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</si>
  <si>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</si>
  <si>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</si>
  <si>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</si>
  <si>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</si>
  <si>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</si>
  <si>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FÎNTÎNELE</t>
  </si>
  <si>
    <t>GĂLEŞTI</t>
  </si>
  <si>
    <t>GĂNEŞTI</t>
  </si>
  <si>
    <t>GHEORGHE DOJA</t>
  </si>
  <si>
    <t>GHINDARI</t>
  </si>
  <si>
    <t>GLODENI</t>
  </si>
  <si>
    <t>GORNEŞTI</t>
  </si>
  <si>
    <t>GREBENIŞU DE CÎMPIE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</si>
  <si>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</si>
  <si>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</si>
  <si>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</si>
  <si>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</si>
  <si>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</si>
  <si>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</si>
  <si>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</si>
  <si>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</si>
  <si>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</si>
  <si>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</si>
  <si>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</si>
  <si>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</si>
  <si>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CÎMPIE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</si>
  <si>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</si>
  <si>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</si>
  <si>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</si>
  <si>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</si>
  <si>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</si>
  <si>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</si>
  <si>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</si>
  <si>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</si>
  <si>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</si>
  <si>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RÎCIU</t>
  </si>
  <si>
    <t>RUŞII MUNŢI</t>
  </si>
  <si>
    <t>SASCHIZ</t>
  </si>
  <si>
    <t>SĂRĂŢENI</t>
  </si>
  <si>
    <t>SÎNCRAIU DE MUREŞ</t>
  </si>
  <si>
    <t>SÎNGEORGIU DE MUREŞ</t>
  </si>
  <si>
    <t>SÎNGER</t>
  </si>
  <si>
    <t>SÎNPAUL</t>
  </si>
  <si>
    <t>SÎNPETRU DE CÎMPIE</t>
  </si>
  <si>
    <t>SÎNTANA DE MUREŞ</t>
  </si>
  <si>
    <t>SOLOVĂSTRU</t>
  </si>
  <si>
    <t>STÎNCENI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</si>
  <si>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</si>
  <si>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</si>
  <si>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</si>
  <si>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</si>
  <si>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</si>
  <si>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</si>
  <si>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</si>
  <si>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</si>
  <si>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</si>
  <si>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</si>
  <si>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VÎNĂTORI</t>
  </si>
  <si>
    <t>VOIVODENI</t>
  </si>
  <si>
    <t>ZAGĂR</t>
  </si>
  <si>
    <t>ZAU DE CÎMPIE</t>
  </si>
  <si>
    <t>CONSILIUL JUDEŢEAN MUREŞ</t>
  </si>
  <si>
    <t>Trezorier sef,</t>
  </si>
  <si>
    <t>Şef birou buget</t>
  </si>
  <si>
    <t>TEODOR OANA</t>
  </si>
  <si>
    <t>SULTANA NEGREA</t>
  </si>
  <si>
    <t xml:space="preserve">Mentiune: suma de 11280 mii lei repartizata CJ Mures, reprezintă finanţarea lucrarilor la Aeroportul Internaţional TG - Mures </t>
  </si>
  <si>
    <t>Repartizarea sumelor defalcate din taxa pe valoarea adăugată pentru echilibrarea bugetelor locale pentru anul 2019 (cod 11.02.06)</t>
  </si>
  <si>
    <r>
      <rPr>
        <b/>
        <sz val="10"/>
        <rFont val="Arial"/>
        <family val="2"/>
      </rPr>
      <t>conform Adresei MFP nr. 462650/2019, HCJ nr.</t>
    </r>
    <r>
      <rPr>
        <b/>
        <sz val="10"/>
        <rFont val="Arial"/>
        <family val="0"/>
      </rPr>
      <t xml:space="preserve"> 26/2019, OG 12/2019, Adresa MFP nr.464870/2019</t>
    </r>
  </si>
  <si>
    <t>Total an 2019</t>
  </si>
  <si>
    <t>Influenţe conform OG nr.12/2019</t>
  </si>
  <si>
    <t>Influenţe conform OG nr.12  trim.III</t>
  </si>
  <si>
    <t>Total Trim. III</t>
  </si>
  <si>
    <t>Influenţe conform OG nr.12  trim.IV</t>
  </si>
  <si>
    <t>Total Trim. IV</t>
  </si>
  <si>
    <t>3=8+9</t>
  </si>
  <si>
    <t>10=11+12+15+18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</si>
</sst>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5" fillId="0" borderId="2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 wrapText="1"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5" fillId="0" borderId="1" xfId="0" applyFont="1" applyBorder="1" applyAlignment="1">
      <alignment wrapText="1"/>
    </xf>
    <xf numFmtId="164" fontId="0" fillId="0" borderId="3" xfId="0" applyFont="1" applyBorder="1" applyAlignment="1">
      <alignment/>
    </xf>
    <xf numFmtId="164" fontId="3" fillId="0" borderId="3" xfId="0" applyFont="1" applyBorder="1" applyAlignment="1">
      <alignment/>
    </xf>
    <xf numFmtId="164" fontId="5" fillId="0" borderId="3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>
      <alignment/>
    </xf>
    <xf numFmtId="164" fontId="6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left" vertical="center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2" fillId="0" borderId="2" xfId="0" applyFont="1" applyBorder="1" applyAlignment="1">
      <alignment wrapText="1"/>
    </xf>
    <xf numFmtId="165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 wrapText="1"/>
    </xf>
    <xf numFmtId="165" fontId="2" fillId="0" borderId="2" xfId="0" applyNumberFormat="1" applyFont="1" applyBorder="1" applyAlignment="1">
      <alignment wrapText="1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5" fontId="7" fillId="0" borderId="6" xfId="0" applyNumberFormat="1" applyFont="1" applyBorder="1" applyAlignment="1">
      <alignment/>
    </xf>
    <xf numFmtId="164" fontId="0" fillId="0" borderId="3" xfId="0" applyFont="1" applyBorder="1" applyAlignment="1">
      <alignment/>
    </xf>
    <xf numFmtId="164" fontId="2" fillId="0" borderId="3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workbookViewId="0" topLeftCell="A1">
      <selection activeCell="I12" sqref="I12"/>
    </sheetView>
  </sheetViews>
  <sheetFormatPr defaultColWidth="8.00390625" defaultRowHeight="12.75"/>
  <cols>
    <col min="1" max="1" width="3.8515625" style="0" customWidth="1"/>
    <col min="2" max="2" width="8.8515625" style="0" customWidth="1"/>
    <col min="3" max="3" width="26.8515625" style="0" customWidth="1"/>
    <col min="4" max="4" width="9.140625" style="0" customWidth="1"/>
    <col min="5" max="5" width="10.421875" style="0" customWidth="1"/>
    <col min="6" max="6" width="10.140625" style="0" customWidth="1"/>
    <col min="7" max="7" width="23.7109375" style="0" customWidth="1"/>
    <col min="8" max="8" width="9.7109375" style="0" customWidth="1"/>
    <col min="9" max="9" width="8.421875" style="0" customWidth="1"/>
    <col min="10" max="10" width="7.57421875" style="0" customWidth="1"/>
    <col min="11" max="11" width="7.421875" style="0" customWidth="1"/>
    <col min="12" max="12" width="8.00390625" style="0" customWidth="1"/>
    <col min="13" max="13" width="7.57421875" style="0" customWidth="1"/>
    <col min="14" max="16384" width="8.8515625" style="0" customWidth="1"/>
  </cols>
  <sheetData>
    <row r="1" ht="16.5">
      <c r="C1" s="1" t="s">
        <v>0</v>
      </c>
    </row>
    <row r="2" spans="1:13" ht="11.25" customHeight="1">
      <c r="A2" s="2"/>
      <c r="B2" s="3"/>
      <c r="C2" s="4"/>
      <c r="D2" s="5"/>
      <c r="E2" s="5"/>
      <c r="F2" s="5"/>
      <c r="G2" s="5"/>
      <c r="H2" s="5"/>
      <c r="I2" s="5"/>
      <c r="J2" s="6"/>
      <c r="K2" s="4"/>
      <c r="L2" s="4"/>
      <c r="M2" s="7"/>
    </row>
    <row r="3" spans="1:13" ht="16.5">
      <c r="A3" s="2"/>
      <c r="B3" s="3" t="s">
        <v>1</v>
      </c>
      <c r="C3" s="4"/>
      <c r="D3" s="6"/>
      <c r="E3" s="6"/>
      <c r="F3" s="6"/>
      <c r="G3" s="6"/>
      <c r="H3" s="6"/>
      <c r="I3" s="6"/>
      <c r="J3" s="4"/>
      <c r="K3" s="4"/>
      <c r="L3" s="4"/>
      <c r="M3" s="7"/>
    </row>
    <row r="4" spans="1:13" ht="16.5">
      <c r="A4" s="8"/>
      <c r="B4" s="4"/>
      <c r="C4" s="6"/>
      <c r="D4" s="4"/>
      <c r="E4" s="3" t="s">
        <v>2</v>
      </c>
      <c r="F4" s="4"/>
      <c r="G4" s="4"/>
      <c r="H4" s="4"/>
      <c r="I4" s="4"/>
      <c r="J4" s="4"/>
      <c r="K4" s="4"/>
      <c r="L4" s="4"/>
      <c r="M4" s="7"/>
    </row>
    <row r="5" spans="1:13" ht="16.5">
      <c r="A5" s="9"/>
      <c r="B5" s="10" t="s">
        <v>3</v>
      </c>
      <c r="C5" s="10"/>
      <c r="D5" s="10"/>
      <c r="E5" s="10"/>
      <c r="F5" s="10"/>
      <c r="G5" s="10"/>
      <c r="H5" s="10"/>
      <c r="I5" s="10"/>
      <c r="J5" s="10"/>
      <c r="K5" s="4"/>
      <c r="L5" s="4"/>
      <c r="M5" s="7"/>
    </row>
    <row r="6" spans="1:13" ht="12" customHeight="1">
      <c r="A6" s="11"/>
      <c r="B6" s="11"/>
      <c r="M6" s="12" t="s">
        <v>4</v>
      </c>
    </row>
    <row r="7" spans="1:13" ht="14.25" customHeight="1">
      <c r="A7" s="13" t="s">
        <v>5</v>
      </c>
      <c r="B7" s="13" t="s">
        <v>6</v>
      </c>
      <c r="C7" s="14" t="s">
        <v>7</v>
      </c>
      <c r="D7" s="14" t="s">
        <v>8</v>
      </c>
      <c r="E7" s="15" t="s">
        <v>9</v>
      </c>
      <c r="F7" s="15"/>
      <c r="G7" s="15"/>
      <c r="H7" s="15"/>
      <c r="I7" s="15" t="s">
        <v>10</v>
      </c>
      <c r="J7" s="15" t="s">
        <v>9</v>
      </c>
      <c r="K7" s="15"/>
      <c r="L7" s="15"/>
      <c r="M7" s="15"/>
    </row>
    <row r="8" spans="1:13" ht="19.5" customHeight="1">
      <c r="A8" s="13"/>
      <c r="B8" s="13"/>
      <c r="C8" s="14"/>
      <c r="D8" s="14"/>
      <c r="E8" s="14" t="s">
        <v>11</v>
      </c>
      <c r="F8" s="14"/>
      <c r="G8" s="14"/>
      <c r="H8" s="14" t="s">
        <v>12</v>
      </c>
      <c r="I8" s="15"/>
      <c r="J8" s="16" t="s">
        <v>13</v>
      </c>
      <c r="K8" s="16" t="s">
        <v>14</v>
      </c>
      <c r="L8" s="16" t="s">
        <v>15</v>
      </c>
      <c r="M8" s="16" t="s">
        <v>16</v>
      </c>
    </row>
    <row r="9" spans="1:13" ht="84.75" customHeight="1">
      <c r="A9" s="13"/>
      <c r="B9" s="13"/>
      <c r="C9" s="13"/>
      <c r="D9" s="14"/>
      <c r="E9" s="14" t="s">
        <v>17</v>
      </c>
      <c r="F9" s="14" t="s">
        <v>18</v>
      </c>
      <c r="G9" s="17" t="s">
        <v>19</v>
      </c>
      <c r="H9" s="14"/>
      <c r="I9" s="15"/>
      <c r="J9" s="16"/>
      <c r="K9" s="16"/>
      <c r="L9" s="16"/>
      <c r="M9" s="16"/>
    </row>
    <row r="10" spans="1:13" ht="15" customHeight="1">
      <c r="A10" s="18">
        <v>0</v>
      </c>
      <c r="B10" s="18">
        <v>1</v>
      </c>
      <c r="C10" s="18">
        <v>2</v>
      </c>
      <c r="D10" s="18">
        <v>3</v>
      </c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</row>
    <row r="11" spans="1:13" ht="18" customHeight="1">
      <c r="A11" s="19"/>
      <c r="B11" s="20" t="s">
        <v>20</v>
      </c>
      <c r="C11" s="20" t="s">
        <v>21</v>
      </c>
      <c r="D11" s="21">
        <f>SUM(D12:D114)</f>
        <v>319496</v>
      </c>
      <c r="E11" s="21">
        <f>SUM(E12:E114)</f>
        <v>238864</v>
      </c>
      <c r="F11" s="21">
        <f>SUM(F12:F114)</f>
        <v>17184</v>
      </c>
      <c r="G11" s="21">
        <f>SUM(G12:G114)</f>
        <v>52168</v>
      </c>
      <c r="H11" s="21">
        <f>SUM(H12:H115)</f>
        <v>319496</v>
      </c>
      <c r="I11" s="21">
        <f>SUM(I12:I114)</f>
        <v>319496</v>
      </c>
      <c r="J11" s="21">
        <f>SUM(J12:J114)</f>
        <v>82000</v>
      </c>
      <c r="K11" s="21">
        <f>SUM(K12:K114)</f>
        <v>80000</v>
      </c>
      <c r="L11" s="21">
        <f>SUM(L12:L114)</f>
        <v>78496</v>
      </c>
      <c r="M11" s="21">
        <f>SUM(M12:M114)</f>
        <v>79000</v>
      </c>
    </row>
    <row r="12" spans="1:13" ht="18" customHeight="1">
      <c r="A12" s="22">
        <v>1</v>
      </c>
      <c r="B12" s="23">
        <v>114319</v>
      </c>
      <c r="C12" s="24" t="s">
        <v>22</v>
      </c>
      <c r="D12" s="25">
        <v>11424</v>
      </c>
      <c r="E12" s="25">
        <v>0</v>
      </c>
      <c r="F12" s="25">
        <v>0</v>
      </c>
      <c r="G12" s="25">
        <v>11424</v>
      </c>
      <c r="H12" s="25">
        <f aca="true" t="shared" si="0" ref="H12:H114">SUM(E12:G12)</f>
        <v>11424</v>
      </c>
      <c r="I12" s="25">
        <f aca="true" t="shared" si="1" ref="I12:I114">SUM(J12:M12)</f>
        <v>11424</v>
      </c>
      <c r="J12" s="26">
        <f>SUM(D12*42.47/100)</f>
        <v>4852</v>
      </c>
      <c r="K12" s="26">
        <f aca="true" t="shared" si="2" ref="K12:K15">SUM(D12*17.1/100)</f>
        <v>1954</v>
      </c>
      <c r="L12" s="26">
        <f>SUM(D12*17.42/100)</f>
        <v>1990</v>
      </c>
      <c r="M12" s="26">
        <f aca="true" t="shared" si="3" ref="M12:M30">SUM(D12*23/100)</f>
        <v>2628</v>
      </c>
    </row>
    <row r="13" spans="1:13" ht="18" customHeight="1">
      <c r="A13" s="27">
        <v>2</v>
      </c>
      <c r="B13" s="28">
        <v>114809</v>
      </c>
      <c r="C13" s="29" t="s">
        <v>23</v>
      </c>
      <c r="D13" s="25">
        <v>6151</v>
      </c>
      <c r="E13" s="25">
        <v>0</v>
      </c>
      <c r="F13" s="25">
        <v>618</v>
      </c>
      <c r="G13" s="25">
        <v>5533</v>
      </c>
      <c r="H13" s="25">
        <f t="shared" si="0"/>
        <v>6151</v>
      </c>
      <c r="I13" s="25">
        <f t="shared" si="1"/>
        <v>6151</v>
      </c>
      <c r="J13" s="26">
        <v>2613</v>
      </c>
      <c r="K13" s="26">
        <f t="shared" si="2"/>
        <v>1052</v>
      </c>
      <c r="L13" s="26">
        <v>1071</v>
      </c>
      <c r="M13" s="26">
        <f t="shared" si="3"/>
        <v>1415</v>
      </c>
    </row>
    <row r="14" spans="1:13" ht="18" customHeight="1">
      <c r="A14" s="27">
        <v>3</v>
      </c>
      <c r="B14" s="28">
        <v>114514</v>
      </c>
      <c r="C14" s="29" t="s">
        <v>24</v>
      </c>
      <c r="D14" s="25">
        <v>0</v>
      </c>
      <c r="E14" s="25">
        <v>0</v>
      </c>
      <c r="F14" s="25">
        <v>0</v>
      </c>
      <c r="G14" s="25">
        <v>0</v>
      </c>
      <c r="H14" s="25">
        <f t="shared" si="0"/>
        <v>0</v>
      </c>
      <c r="I14" s="25">
        <f t="shared" si="1"/>
        <v>0</v>
      </c>
      <c r="J14" s="26">
        <f>SUM(D14*42.47/100)</f>
        <v>0</v>
      </c>
      <c r="K14" s="26">
        <f t="shared" si="2"/>
        <v>0</v>
      </c>
      <c r="L14" s="26">
        <f aca="true" t="shared" si="4" ref="L14:L32">SUM(D14*17.42/100)</f>
        <v>0</v>
      </c>
      <c r="M14" s="26">
        <f t="shared" si="3"/>
        <v>0</v>
      </c>
    </row>
    <row r="15" spans="1:13" ht="18" customHeight="1">
      <c r="A15" s="27">
        <v>4</v>
      </c>
      <c r="B15" s="28">
        <v>114925</v>
      </c>
      <c r="C15" s="29" t="s">
        <v>25</v>
      </c>
      <c r="D15" s="25">
        <v>6410</v>
      </c>
      <c r="E15" s="25">
        <v>0</v>
      </c>
      <c r="F15" s="25">
        <v>2822</v>
      </c>
      <c r="G15" s="25">
        <v>3588</v>
      </c>
      <c r="H15" s="25">
        <f t="shared" si="0"/>
        <v>6410</v>
      </c>
      <c r="I15" s="25">
        <f t="shared" si="1"/>
        <v>6410</v>
      </c>
      <c r="J15" s="26">
        <v>2723</v>
      </c>
      <c r="K15" s="26">
        <f t="shared" si="2"/>
        <v>1096</v>
      </c>
      <c r="L15" s="26">
        <f t="shared" si="4"/>
        <v>1117</v>
      </c>
      <c r="M15" s="26">
        <f t="shared" si="3"/>
        <v>1474</v>
      </c>
    </row>
    <row r="16" spans="1:13" ht="18" customHeight="1">
      <c r="A16" s="27">
        <v>5</v>
      </c>
      <c r="B16" s="28">
        <v>117827</v>
      </c>
      <c r="C16" s="29" t="s">
        <v>26</v>
      </c>
      <c r="D16" s="25">
        <v>2956</v>
      </c>
      <c r="E16" s="25">
        <v>0</v>
      </c>
      <c r="F16" s="25">
        <v>1030</v>
      </c>
      <c r="G16" s="25">
        <v>1926</v>
      </c>
      <c r="H16" s="25">
        <f t="shared" si="0"/>
        <v>2956</v>
      </c>
      <c r="I16" s="25">
        <f t="shared" si="1"/>
        <v>2956</v>
      </c>
      <c r="J16" s="26">
        <f aca="true" t="shared" si="5" ref="J16:J17">SUM(D16*42.47/100)</f>
        <v>1255</v>
      </c>
      <c r="K16" s="26">
        <v>506</v>
      </c>
      <c r="L16" s="26">
        <f t="shared" si="4"/>
        <v>515</v>
      </c>
      <c r="M16" s="26">
        <f t="shared" si="3"/>
        <v>680</v>
      </c>
    </row>
    <row r="17" spans="1:13" ht="18" customHeight="1">
      <c r="A17" s="27">
        <v>6</v>
      </c>
      <c r="B17" s="28">
        <v>114710</v>
      </c>
      <c r="C17" s="29" t="s">
        <v>27</v>
      </c>
      <c r="D17" s="25">
        <v>3943</v>
      </c>
      <c r="E17" s="25">
        <v>0</v>
      </c>
      <c r="F17" s="25">
        <v>1650</v>
      </c>
      <c r="G17" s="25">
        <v>2293</v>
      </c>
      <c r="H17" s="25">
        <f t="shared" si="0"/>
        <v>3943</v>
      </c>
      <c r="I17" s="25">
        <f t="shared" si="1"/>
        <v>3943</v>
      </c>
      <c r="J17" s="26">
        <f t="shared" si="5"/>
        <v>1675</v>
      </c>
      <c r="K17" s="26">
        <f aca="true" t="shared" si="6" ref="K17:K27">SUM(D17*17.1/100)</f>
        <v>674</v>
      </c>
      <c r="L17" s="26">
        <f t="shared" si="4"/>
        <v>687</v>
      </c>
      <c r="M17" s="26">
        <f t="shared" si="3"/>
        <v>907</v>
      </c>
    </row>
    <row r="18" spans="1:13" ht="18" customHeight="1">
      <c r="A18" s="27">
        <v>7</v>
      </c>
      <c r="B18" s="28">
        <v>118281</v>
      </c>
      <c r="C18" s="29" t="s">
        <v>28</v>
      </c>
      <c r="D18" s="25">
        <v>3385</v>
      </c>
      <c r="E18" s="25">
        <v>1887</v>
      </c>
      <c r="F18" s="25">
        <v>320</v>
      </c>
      <c r="G18" s="25">
        <v>1178</v>
      </c>
      <c r="H18" s="25">
        <f t="shared" si="0"/>
        <v>3385</v>
      </c>
      <c r="I18" s="25">
        <f t="shared" si="1"/>
        <v>3385</v>
      </c>
      <c r="J18" s="26">
        <v>1437</v>
      </c>
      <c r="K18" s="26">
        <f t="shared" si="6"/>
        <v>579</v>
      </c>
      <c r="L18" s="26">
        <f t="shared" si="4"/>
        <v>590</v>
      </c>
      <c r="M18" s="26">
        <f t="shared" si="3"/>
        <v>779</v>
      </c>
    </row>
    <row r="19" spans="1:13" ht="18" customHeight="1">
      <c r="A19" s="27">
        <v>8</v>
      </c>
      <c r="B19" s="28">
        <v>119242</v>
      </c>
      <c r="C19" s="29" t="s">
        <v>29</v>
      </c>
      <c r="D19" s="25">
        <v>3244</v>
      </c>
      <c r="E19" s="25">
        <v>262</v>
      </c>
      <c r="F19" s="25">
        <v>1352</v>
      </c>
      <c r="G19" s="25">
        <v>1630</v>
      </c>
      <c r="H19" s="25">
        <f t="shared" si="0"/>
        <v>3244</v>
      </c>
      <c r="I19" s="25">
        <f t="shared" si="1"/>
        <v>3244</v>
      </c>
      <c r="J19" s="26">
        <f aca="true" t="shared" si="7" ref="J19:J20">SUM(D19*42.47/100)</f>
        <v>1378</v>
      </c>
      <c r="K19" s="26">
        <f t="shared" si="6"/>
        <v>555</v>
      </c>
      <c r="L19" s="26">
        <f t="shared" si="4"/>
        <v>565</v>
      </c>
      <c r="M19" s="26">
        <f t="shared" si="3"/>
        <v>746</v>
      </c>
    </row>
    <row r="20" spans="1:13" ht="18.75" customHeight="1">
      <c r="A20" s="27">
        <v>9</v>
      </c>
      <c r="B20" s="28">
        <v>119331</v>
      </c>
      <c r="C20" s="29" t="s">
        <v>30</v>
      </c>
      <c r="D20" s="25">
        <v>2343</v>
      </c>
      <c r="E20" s="25">
        <v>2144</v>
      </c>
      <c r="F20" s="25">
        <v>0</v>
      </c>
      <c r="G20" s="25">
        <v>199</v>
      </c>
      <c r="H20" s="25">
        <f t="shared" si="0"/>
        <v>2343</v>
      </c>
      <c r="I20" s="25">
        <f t="shared" si="1"/>
        <v>2343</v>
      </c>
      <c r="J20" s="26">
        <f t="shared" si="7"/>
        <v>995</v>
      </c>
      <c r="K20" s="26">
        <f t="shared" si="6"/>
        <v>401</v>
      </c>
      <c r="L20" s="26">
        <f t="shared" si="4"/>
        <v>408</v>
      </c>
      <c r="M20" s="26">
        <f t="shared" si="3"/>
        <v>539</v>
      </c>
    </row>
    <row r="21" spans="1:13" ht="18" customHeight="1">
      <c r="A21" s="27">
        <v>10</v>
      </c>
      <c r="B21" s="28">
        <v>114854</v>
      </c>
      <c r="C21" s="29" t="s">
        <v>31</v>
      </c>
      <c r="D21" s="25">
        <v>1290</v>
      </c>
      <c r="E21" s="25">
        <v>0</v>
      </c>
      <c r="F21" s="25">
        <v>0</v>
      </c>
      <c r="G21" s="25">
        <v>1290</v>
      </c>
      <c r="H21" s="25">
        <f t="shared" si="0"/>
        <v>1290</v>
      </c>
      <c r="I21" s="25">
        <f t="shared" si="1"/>
        <v>1290</v>
      </c>
      <c r="J21" s="26">
        <v>547</v>
      </c>
      <c r="K21" s="26">
        <f t="shared" si="6"/>
        <v>221</v>
      </c>
      <c r="L21" s="26">
        <f t="shared" si="4"/>
        <v>225</v>
      </c>
      <c r="M21" s="26">
        <f t="shared" si="3"/>
        <v>297</v>
      </c>
    </row>
    <row r="22" spans="1:13" ht="18" customHeight="1">
      <c r="A22" s="27">
        <v>11</v>
      </c>
      <c r="B22" s="28">
        <v>119894</v>
      </c>
      <c r="C22" s="29" t="s">
        <v>32</v>
      </c>
      <c r="D22" s="25">
        <v>1446</v>
      </c>
      <c r="E22" s="25">
        <v>0</v>
      </c>
      <c r="F22" s="25">
        <v>0</v>
      </c>
      <c r="G22" s="25">
        <v>1446</v>
      </c>
      <c r="H22" s="25">
        <f t="shared" si="0"/>
        <v>1446</v>
      </c>
      <c r="I22" s="25">
        <f t="shared" si="1"/>
        <v>1446</v>
      </c>
      <c r="J22" s="26">
        <f aca="true" t="shared" si="8" ref="J22:J25">SUM(D22*42.47/100)</f>
        <v>614</v>
      </c>
      <c r="K22" s="26">
        <f t="shared" si="6"/>
        <v>247</v>
      </c>
      <c r="L22" s="26">
        <f t="shared" si="4"/>
        <v>252</v>
      </c>
      <c r="M22" s="26">
        <f t="shared" si="3"/>
        <v>333</v>
      </c>
    </row>
    <row r="23" spans="1:13" ht="18" customHeight="1">
      <c r="A23" s="27">
        <v>12</v>
      </c>
      <c r="B23" s="28">
        <v>114970</v>
      </c>
      <c r="C23" s="29" t="s">
        <v>33</v>
      </c>
      <c r="D23" s="25">
        <v>1992</v>
      </c>
      <c r="E23" s="25">
        <v>846</v>
      </c>
      <c r="F23" s="25">
        <v>339</v>
      </c>
      <c r="G23" s="25">
        <v>807</v>
      </c>
      <c r="H23" s="25">
        <f t="shared" si="0"/>
        <v>1992</v>
      </c>
      <c r="I23" s="25">
        <f t="shared" si="1"/>
        <v>1992</v>
      </c>
      <c r="J23" s="26">
        <f t="shared" si="8"/>
        <v>846</v>
      </c>
      <c r="K23" s="26">
        <f t="shared" si="6"/>
        <v>341</v>
      </c>
      <c r="L23" s="26">
        <f t="shared" si="4"/>
        <v>347</v>
      </c>
      <c r="M23" s="26">
        <f t="shared" si="3"/>
        <v>458</v>
      </c>
    </row>
    <row r="24" spans="1:13" ht="18" customHeight="1">
      <c r="A24" s="27">
        <v>13</v>
      </c>
      <c r="B24" s="28">
        <v>115076</v>
      </c>
      <c r="C24" s="29" t="s">
        <v>34</v>
      </c>
      <c r="D24" s="25">
        <v>2760</v>
      </c>
      <c r="E24" s="25">
        <v>2701</v>
      </c>
      <c r="F24" s="25">
        <v>0</v>
      </c>
      <c r="G24" s="25">
        <v>59</v>
      </c>
      <c r="H24" s="25">
        <f t="shared" si="0"/>
        <v>2760</v>
      </c>
      <c r="I24" s="25">
        <f t="shared" si="1"/>
        <v>2760</v>
      </c>
      <c r="J24" s="26">
        <f t="shared" si="8"/>
        <v>1172</v>
      </c>
      <c r="K24" s="26">
        <f t="shared" si="6"/>
        <v>472</v>
      </c>
      <c r="L24" s="26">
        <f t="shared" si="4"/>
        <v>481</v>
      </c>
      <c r="M24" s="26">
        <f t="shared" si="3"/>
        <v>635</v>
      </c>
    </row>
    <row r="25" spans="1:13" ht="18" customHeight="1">
      <c r="A25" s="27">
        <v>14</v>
      </c>
      <c r="B25" s="28">
        <v>114603</v>
      </c>
      <c r="C25" s="29" t="s">
        <v>35</v>
      </c>
      <c r="D25" s="25">
        <v>1460</v>
      </c>
      <c r="E25" s="25">
        <v>0</v>
      </c>
      <c r="F25" s="25">
        <v>586</v>
      </c>
      <c r="G25" s="25">
        <v>874</v>
      </c>
      <c r="H25" s="25">
        <f t="shared" si="0"/>
        <v>1460</v>
      </c>
      <c r="I25" s="25">
        <f t="shared" si="1"/>
        <v>1460</v>
      </c>
      <c r="J25" s="26">
        <f t="shared" si="8"/>
        <v>620</v>
      </c>
      <c r="K25" s="26">
        <f t="shared" si="6"/>
        <v>250</v>
      </c>
      <c r="L25" s="26">
        <f t="shared" si="4"/>
        <v>254</v>
      </c>
      <c r="M25" s="26">
        <f t="shared" si="3"/>
        <v>336</v>
      </c>
    </row>
    <row r="26" spans="1:13" ht="18" customHeight="1">
      <c r="A26" s="27">
        <v>15</v>
      </c>
      <c r="B26" s="28">
        <v>115147</v>
      </c>
      <c r="C26" s="29" t="s">
        <v>36</v>
      </c>
      <c r="D26" s="25">
        <v>1392</v>
      </c>
      <c r="E26" s="25">
        <v>1392</v>
      </c>
      <c r="F26" s="25">
        <v>0</v>
      </c>
      <c r="G26" s="25">
        <v>0</v>
      </c>
      <c r="H26" s="25">
        <f t="shared" si="0"/>
        <v>1392</v>
      </c>
      <c r="I26" s="25">
        <f t="shared" si="1"/>
        <v>1392</v>
      </c>
      <c r="J26" s="26">
        <v>592</v>
      </c>
      <c r="K26" s="26">
        <f t="shared" si="6"/>
        <v>238</v>
      </c>
      <c r="L26" s="26">
        <f t="shared" si="4"/>
        <v>242</v>
      </c>
      <c r="M26" s="26">
        <f t="shared" si="3"/>
        <v>320</v>
      </c>
    </row>
    <row r="27" spans="1:13" ht="18" customHeight="1">
      <c r="A27" s="27">
        <v>16</v>
      </c>
      <c r="B27" s="28">
        <v>115183</v>
      </c>
      <c r="C27" s="29" t="s">
        <v>37</v>
      </c>
      <c r="D27" s="25">
        <v>1001</v>
      </c>
      <c r="E27" s="25">
        <v>1001</v>
      </c>
      <c r="F27" s="25">
        <v>0</v>
      </c>
      <c r="G27" s="25">
        <v>0</v>
      </c>
      <c r="H27" s="25">
        <f t="shared" si="0"/>
        <v>1001</v>
      </c>
      <c r="I27" s="25">
        <f t="shared" si="1"/>
        <v>1001</v>
      </c>
      <c r="J27" s="26">
        <v>426</v>
      </c>
      <c r="K27" s="26">
        <f t="shared" si="6"/>
        <v>171</v>
      </c>
      <c r="L27" s="26">
        <f t="shared" si="4"/>
        <v>174</v>
      </c>
      <c r="M27" s="26">
        <f t="shared" si="3"/>
        <v>230</v>
      </c>
    </row>
    <row r="28" spans="1:13" ht="18" customHeight="1">
      <c r="A28" s="27">
        <v>17</v>
      </c>
      <c r="B28" s="28">
        <v>115236</v>
      </c>
      <c r="C28" s="29" t="s">
        <v>38</v>
      </c>
      <c r="D28" s="25">
        <v>956</v>
      </c>
      <c r="E28" s="25">
        <v>926</v>
      </c>
      <c r="F28" s="25">
        <v>0</v>
      </c>
      <c r="G28" s="25">
        <v>30</v>
      </c>
      <c r="H28" s="25">
        <f t="shared" si="0"/>
        <v>956</v>
      </c>
      <c r="I28" s="25">
        <f t="shared" si="1"/>
        <v>956</v>
      </c>
      <c r="J28" s="26">
        <v>405</v>
      </c>
      <c r="K28" s="26">
        <v>164</v>
      </c>
      <c r="L28" s="26">
        <f t="shared" si="4"/>
        <v>167</v>
      </c>
      <c r="M28" s="26">
        <f t="shared" si="3"/>
        <v>220</v>
      </c>
    </row>
    <row r="29" spans="1:13" ht="18" customHeight="1">
      <c r="A29" s="27">
        <v>18</v>
      </c>
      <c r="B29" s="28">
        <v>115307</v>
      </c>
      <c r="C29" s="29" t="s">
        <v>39</v>
      </c>
      <c r="D29" s="25">
        <v>1855</v>
      </c>
      <c r="E29" s="25">
        <v>1842</v>
      </c>
      <c r="F29" s="25">
        <v>0</v>
      </c>
      <c r="G29" s="25">
        <v>13</v>
      </c>
      <c r="H29" s="25">
        <f t="shared" si="0"/>
        <v>1855</v>
      </c>
      <c r="I29" s="25">
        <f t="shared" si="1"/>
        <v>1855</v>
      </c>
      <c r="J29" s="26">
        <f>SUM(D29*42.47/100)</f>
        <v>788</v>
      </c>
      <c r="K29" s="26">
        <f aca="true" t="shared" si="9" ref="K29:K43">SUM(D29*17.1/100)</f>
        <v>317</v>
      </c>
      <c r="L29" s="26">
        <f t="shared" si="4"/>
        <v>323</v>
      </c>
      <c r="M29" s="26">
        <f t="shared" si="3"/>
        <v>427</v>
      </c>
    </row>
    <row r="30" spans="1:13" ht="18" customHeight="1">
      <c r="A30" s="27">
        <v>19</v>
      </c>
      <c r="B30" s="28">
        <v>115389</v>
      </c>
      <c r="C30" s="29" t="s">
        <v>40</v>
      </c>
      <c r="D30" s="25">
        <v>3084</v>
      </c>
      <c r="E30" s="25">
        <v>3084</v>
      </c>
      <c r="F30" s="25">
        <v>0</v>
      </c>
      <c r="G30" s="25">
        <v>0</v>
      </c>
      <c r="H30" s="25">
        <f t="shared" si="0"/>
        <v>3084</v>
      </c>
      <c r="I30" s="25">
        <f t="shared" si="1"/>
        <v>3084</v>
      </c>
      <c r="J30" s="26">
        <v>1311</v>
      </c>
      <c r="K30" s="26">
        <f t="shared" si="9"/>
        <v>527</v>
      </c>
      <c r="L30" s="26">
        <f t="shared" si="4"/>
        <v>537</v>
      </c>
      <c r="M30" s="26">
        <f t="shared" si="3"/>
        <v>709</v>
      </c>
    </row>
    <row r="31" spans="1:13" ht="18" customHeight="1">
      <c r="A31" s="27">
        <v>20</v>
      </c>
      <c r="B31" s="28">
        <v>115520</v>
      </c>
      <c r="C31" s="29" t="s">
        <v>41</v>
      </c>
      <c r="D31" s="25">
        <v>2341</v>
      </c>
      <c r="E31" s="25">
        <v>1121</v>
      </c>
      <c r="F31" s="25">
        <v>266</v>
      </c>
      <c r="G31" s="25">
        <v>954</v>
      </c>
      <c r="H31" s="25">
        <f t="shared" si="0"/>
        <v>2341</v>
      </c>
      <c r="I31" s="25">
        <f t="shared" si="1"/>
        <v>2341</v>
      </c>
      <c r="J31" s="26">
        <f>SUM(D31*42.47/100)</f>
        <v>994</v>
      </c>
      <c r="K31" s="26">
        <f t="shared" si="9"/>
        <v>400</v>
      </c>
      <c r="L31" s="26">
        <f t="shared" si="4"/>
        <v>408</v>
      </c>
      <c r="M31" s="26">
        <v>539</v>
      </c>
    </row>
    <row r="32" spans="1:13" ht="18" customHeight="1">
      <c r="A32" s="27">
        <v>21</v>
      </c>
      <c r="B32" s="28">
        <v>115575</v>
      </c>
      <c r="C32" s="29" t="s">
        <v>42</v>
      </c>
      <c r="D32" s="25">
        <v>595</v>
      </c>
      <c r="E32" s="25">
        <v>595</v>
      </c>
      <c r="F32" s="25">
        <v>0</v>
      </c>
      <c r="G32" s="25">
        <v>0</v>
      </c>
      <c r="H32" s="25">
        <f t="shared" si="0"/>
        <v>595</v>
      </c>
      <c r="I32" s="25">
        <f t="shared" si="1"/>
        <v>595</v>
      </c>
      <c r="J32" s="26">
        <v>252</v>
      </c>
      <c r="K32" s="26">
        <f t="shared" si="9"/>
        <v>102</v>
      </c>
      <c r="L32" s="26">
        <f t="shared" si="4"/>
        <v>104</v>
      </c>
      <c r="M32" s="26">
        <f aca="true" t="shared" si="10" ref="M32:M50">SUM(D32*23/100)</f>
        <v>137</v>
      </c>
    </row>
    <row r="33" spans="1:13" ht="18" customHeight="1">
      <c r="A33" s="27">
        <v>22</v>
      </c>
      <c r="B33" s="28">
        <v>115600</v>
      </c>
      <c r="C33" s="29" t="s">
        <v>43</v>
      </c>
      <c r="D33" s="25">
        <v>1071</v>
      </c>
      <c r="E33" s="25">
        <v>1071</v>
      </c>
      <c r="F33" s="25">
        <v>0</v>
      </c>
      <c r="G33" s="25">
        <v>0</v>
      </c>
      <c r="H33" s="25">
        <f t="shared" si="0"/>
        <v>1071</v>
      </c>
      <c r="I33" s="25">
        <f t="shared" si="1"/>
        <v>1071</v>
      </c>
      <c r="J33" s="26">
        <v>456</v>
      </c>
      <c r="K33" s="26">
        <f t="shared" si="9"/>
        <v>183</v>
      </c>
      <c r="L33" s="26">
        <v>186</v>
      </c>
      <c r="M33" s="26">
        <f t="shared" si="10"/>
        <v>246</v>
      </c>
    </row>
    <row r="34" spans="1:13" ht="18" customHeight="1">
      <c r="A34" s="27">
        <v>23</v>
      </c>
      <c r="B34" s="28">
        <v>115637</v>
      </c>
      <c r="C34" s="29" t="s">
        <v>44</v>
      </c>
      <c r="D34" s="25">
        <v>1606</v>
      </c>
      <c r="E34" s="25">
        <v>1606</v>
      </c>
      <c r="F34" s="25">
        <v>0</v>
      </c>
      <c r="G34" s="25">
        <v>0</v>
      </c>
      <c r="H34" s="25">
        <f t="shared" si="0"/>
        <v>1606</v>
      </c>
      <c r="I34" s="25">
        <f t="shared" si="1"/>
        <v>1606</v>
      </c>
      <c r="J34" s="26">
        <f>SUM(D34*42.47/100)</f>
        <v>682</v>
      </c>
      <c r="K34" s="26">
        <f t="shared" si="9"/>
        <v>275</v>
      </c>
      <c r="L34" s="26">
        <f aca="true" t="shared" si="11" ref="L34:L35">SUM(D34*17.42/100)</f>
        <v>280</v>
      </c>
      <c r="M34" s="26">
        <f t="shared" si="10"/>
        <v>369</v>
      </c>
    </row>
    <row r="35" spans="1:13" ht="18" customHeight="1">
      <c r="A35" s="27">
        <v>24</v>
      </c>
      <c r="B35" s="28">
        <v>115708</v>
      </c>
      <c r="C35" s="29" t="s">
        <v>45</v>
      </c>
      <c r="D35" s="25">
        <v>874</v>
      </c>
      <c r="E35" s="25">
        <v>832</v>
      </c>
      <c r="F35" s="25">
        <v>0</v>
      </c>
      <c r="G35" s="25">
        <v>42</v>
      </c>
      <c r="H35" s="25">
        <f t="shared" si="0"/>
        <v>874</v>
      </c>
      <c r="I35" s="25">
        <f t="shared" si="1"/>
        <v>874</v>
      </c>
      <c r="J35" s="26">
        <v>372</v>
      </c>
      <c r="K35" s="26">
        <f t="shared" si="9"/>
        <v>149</v>
      </c>
      <c r="L35" s="26">
        <f t="shared" si="11"/>
        <v>152</v>
      </c>
      <c r="M35" s="26">
        <f t="shared" si="10"/>
        <v>201</v>
      </c>
    </row>
    <row r="36" spans="1:13" ht="18" customHeight="1">
      <c r="A36" s="27">
        <v>25</v>
      </c>
      <c r="B36" s="28">
        <v>120511</v>
      </c>
      <c r="C36" s="29" t="s">
        <v>46</v>
      </c>
      <c r="D36" s="25">
        <v>996</v>
      </c>
      <c r="E36" s="25">
        <v>996</v>
      </c>
      <c r="F36" s="25">
        <v>0</v>
      </c>
      <c r="G36" s="25">
        <v>0</v>
      </c>
      <c r="H36" s="25">
        <f t="shared" si="0"/>
        <v>996</v>
      </c>
      <c r="I36" s="25">
        <f t="shared" si="1"/>
        <v>996</v>
      </c>
      <c r="J36" s="26">
        <v>424</v>
      </c>
      <c r="K36" s="26">
        <f t="shared" si="9"/>
        <v>170</v>
      </c>
      <c r="L36" s="26">
        <v>173</v>
      </c>
      <c r="M36" s="26">
        <f t="shared" si="10"/>
        <v>229</v>
      </c>
    </row>
    <row r="37" spans="1:13" ht="18" customHeight="1">
      <c r="A37" s="27">
        <v>26</v>
      </c>
      <c r="B37" s="28">
        <v>115771</v>
      </c>
      <c r="C37" s="29" t="s">
        <v>47</v>
      </c>
      <c r="D37" s="25">
        <v>900</v>
      </c>
      <c r="E37" s="25">
        <v>900</v>
      </c>
      <c r="F37" s="25">
        <v>0</v>
      </c>
      <c r="G37" s="25">
        <v>0</v>
      </c>
      <c r="H37" s="25">
        <f t="shared" si="0"/>
        <v>900</v>
      </c>
      <c r="I37" s="25">
        <f t="shared" si="1"/>
        <v>900</v>
      </c>
      <c r="J37" s="26">
        <f aca="true" t="shared" si="12" ref="J37:J40">SUM(D37*42.47/100)</f>
        <v>382</v>
      </c>
      <c r="K37" s="26">
        <f t="shared" si="9"/>
        <v>154</v>
      </c>
      <c r="L37" s="26">
        <f>SUM(D37*17.42/100)</f>
        <v>157</v>
      </c>
      <c r="M37" s="26">
        <f t="shared" si="10"/>
        <v>207</v>
      </c>
    </row>
    <row r="38" spans="1:13" ht="18" customHeight="1">
      <c r="A38" s="27">
        <v>27</v>
      </c>
      <c r="B38" s="28">
        <v>115824</v>
      </c>
      <c r="C38" s="29" t="s">
        <v>48</v>
      </c>
      <c r="D38" s="25">
        <v>824</v>
      </c>
      <c r="E38" s="25">
        <v>806</v>
      </c>
      <c r="F38" s="25">
        <v>0</v>
      </c>
      <c r="G38" s="25">
        <v>18</v>
      </c>
      <c r="H38" s="25">
        <f t="shared" si="0"/>
        <v>824</v>
      </c>
      <c r="I38" s="25">
        <f t="shared" si="1"/>
        <v>824</v>
      </c>
      <c r="J38" s="26">
        <f t="shared" si="12"/>
        <v>350</v>
      </c>
      <c r="K38" s="26">
        <f t="shared" si="9"/>
        <v>141</v>
      </c>
      <c r="L38" s="26">
        <v>143</v>
      </c>
      <c r="M38" s="26">
        <f t="shared" si="10"/>
        <v>190</v>
      </c>
    </row>
    <row r="39" spans="1:13" ht="18" customHeight="1">
      <c r="A39" s="27">
        <v>28</v>
      </c>
      <c r="B39" s="28">
        <v>115851</v>
      </c>
      <c r="C39" s="29" t="s">
        <v>49</v>
      </c>
      <c r="D39" s="25">
        <v>1468</v>
      </c>
      <c r="E39" s="25">
        <v>779</v>
      </c>
      <c r="F39" s="25">
        <v>247</v>
      </c>
      <c r="G39" s="25">
        <v>442</v>
      </c>
      <c r="H39" s="25">
        <f t="shared" si="0"/>
        <v>1468</v>
      </c>
      <c r="I39" s="25">
        <f t="shared" si="1"/>
        <v>1468</v>
      </c>
      <c r="J39" s="26">
        <f t="shared" si="12"/>
        <v>623</v>
      </c>
      <c r="K39" s="26">
        <f t="shared" si="9"/>
        <v>251</v>
      </c>
      <c r="L39" s="26">
        <f aca="true" t="shared" si="13" ref="L39:L96">SUM(D39*17.42/100)</f>
        <v>256</v>
      </c>
      <c r="M39" s="26">
        <f t="shared" si="10"/>
        <v>338</v>
      </c>
    </row>
    <row r="40" spans="1:13" ht="18" customHeight="1">
      <c r="A40" s="27">
        <v>29</v>
      </c>
      <c r="B40" s="28">
        <v>115897</v>
      </c>
      <c r="C40" s="29" t="s">
        <v>50</v>
      </c>
      <c r="D40" s="25">
        <v>1982</v>
      </c>
      <c r="E40" s="25">
        <v>820</v>
      </c>
      <c r="F40" s="25">
        <v>318</v>
      </c>
      <c r="G40" s="25">
        <v>844</v>
      </c>
      <c r="H40" s="25">
        <f t="shared" si="0"/>
        <v>1982</v>
      </c>
      <c r="I40" s="25">
        <f t="shared" si="1"/>
        <v>1982</v>
      </c>
      <c r="J40" s="26">
        <f t="shared" si="12"/>
        <v>842</v>
      </c>
      <c r="K40" s="26">
        <f t="shared" si="9"/>
        <v>339</v>
      </c>
      <c r="L40" s="26">
        <f t="shared" si="13"/>
        <v>345</v>
      </c>
      <c r="M40" s="26">
        <f t="shared" si="10"/>
        <v>456</v>
      </c>
    </row>
    <row r="41" spans="1:13" ht="18" customHeight="1">
      <c r="A41" s="27">
        <v>30</v>
      </c>
      <c r="B41" s="28">
        <v>115959</v>
      </c>
      <c r="C41" s="29" t="s">
        <v>51</v>
      </c>
      <c r="D41" s="25">
        <v>2745</v>
      </c>
      <c r="E41" s="25">
        <v>2745</v>
      </c>
      <c r="F41" s="25">
        <v>0</v>
      </c>
      <c r="G41" s="25">
        <v>0</v>
      </c>
      <c r="H41" s="25">
        <f t="shared" si="0"/>
        <v>2745</v>
      </c>
      <c r="I41" s="25">
        <f t="shared" si="1"/>
        <v>2745</v>
      </c>
      <c r="J41" s="26">
        <v>1167</v>
      </c>
      <c r="K41" s="26">
        <f t="shared" si="9"/>
        <v>469</v>
      </c>
      <c r="L41" s="26">
        <f t="shared" si="13"/>
        <v>478</v>
      </c>
      <c r="M41" s="26">
        <f t="shared" si="10"/>
        <v>631</v>
      </c>
    </row>
    <row r="42" spans="1:13" ht="18" customHeight="1">
      <c r="A42" s="27">
        <v>31</v>
      </c>
      <c r="B42" s="28">
        <v>116046</v>
      </c>
      <c r="C42" s="29" t="s">
        <v>52</v>
      </c>
      <c r="D42" s="25">
        <v>1033</v>
      </c>
      <c r="E42" s="25">
        <v>679</v>
      </c>
      <c r="F42" s="25">
        <v>0</v>
      </c>
      <c r="G42" s="25">
        <v>354</v>
      </c>
      <c r="H42" s="25">
        <f t="shared" si="0"/>
        <v>1033</v>
      </c>
      <c r="I42" s="25">
        <f t="shared" si="1"/>
        <v>1033</v>
      </c>
      <c r="J42" s="26">
        <v>438</v>
      </c>
      <c r="K42" s="26">
        <f t="shared" si="9"/>
        <v>177</v>
      </c>
      <c r="L42" s="26">
        <f t="shared" si="13"/>
        <v>180</v>
      </c>
      <c r="M42" s="26">
        <f t="shared" si="10"/>
        <v>238</v>
      </c>
    </row>
    <row r="43" spans="1:13" ht="18" customHeight="1">
      <c r="A43" s="27">
        <v>32</v>
      </c>
      <c r="B43" s="28">
        <v>120478</v>
      </c>
      <c r="C43" s="29" t="s">
        <v>53</v>
      </c>
      <c r="D43" s="25">
        <v>849</v>
      </c>
      <c r="E43" s="25">
        <v>849</v>
      </c>
      <c r="F43" s="25">
        <v>0</v>
      </c>
      <c r="G43" s="25">
        <v>0</v>
      </c>
      <c r="H43" s="25">
        <f t="shared" si="0"/>
        <v>849</v>
      </c>
      <c r="I43" s="25">
        <f t="shared" si="1"/>
        <v>849</v>
      </c>
      <c r="J43" s="26">
        <f aca="true" t="shared" si="14" ref="J43:J48">SUM(D43*42.47/100)</f>
        <v>361</v>
      </c>
      <c r="K43" s="26">
        <f t="shared" si="9"/>
        <v>145</v>
      </c>
      <c r="L43" s="26">
        <f t="shared" si="13"/>
        <v>148</v>
      </c>
      <c r="M43" s="26">
        <f t="shared" si="10"/>
        <v>195</v>
      </c>
    </row>
    <row r="44" spans="1:13" ht="18" customHeight="1">
      <c r="A44" s="27">
        <v>33</v>
      </c>
      <c r="B44" s="28">
        <v>116126</v>
      </c>
      <c r="C44" s="29" t="s">
        <v>54</v>
      </c>
      <c r="D44" s="25">
        <v>839</v>
      </c>
      <c r="E44" s="25">
        <v>0</v>
      </c>
      <c r="F44" s="25">
        <v>426</v>
      </c>
      <c r="G44" s="25">
        <v>413</v>
      </c>
      <c r="H44" s="25">
        <f t="shared" si="0"/>
        <v>839</v>
      </c>
      <c r="I44" s="25">
        <f t="shared" si="1"/>
        <v>839</v>
      </c>
      <c r="J44" s="26">
        <f t="shared" si="14"/>
        <v>356</v>
      </c>
      <c r="K44" s="26">
        <v>144</v>
      </c>
      <c r="L44" s="26">
        <f t="shared" si="13"/>
        <v>146</v>
      </c>
      <c r="M44" s="26">
        <f t="shared" si="10"/>
        <v>193</v>
      </c>
    </row>
    <row r="45" spans="1:13" ht="18" customHeight="1">
      <c r="A45" s="27">
        <v>34</v>
      </c>
      <c r="B45" s="28">
        <v>116171</v>
      </c>
      <c r="C45" s="29" t="s">
        <v>55</v>
      </c>
      <c r="D45" s="25">
        <v>959</v>
      </c>
      <c r="E45" s="25">
        <v>959</v>
      </c>
      <c r="F45" s="25">
        <v>0</v>
      </c>
      <c r="G45" s="25">
        <v>0</v>
      </c>
      <c r="H45" s="25">
        <f t="shared" si="0"/>
        <v>959</v>
      </c>
      <c r="I45" s="25">
        <f t="shared" si="1"/>
        <v>959</v>
      </c>
      <c r="J45" s="26">
        <f t="shared" si="14"/>
        <v>407</v>
      </c>
      <c r="K45" s="26">
        <f aca="true" t="shared" si="15" ref="K45:K99">SUM(D45*17.1/100)</f>
        <v>164</v>
      </c>
      <c r="L45" s="26">
        <f t="shared" si="13"/>
        <v>167</v>
      </c>
      <c r="M45" s="26">
        <f t="shared" si="10"/>
        <v>221</v>
      </c>
    </row>
    <row r="46" spans="1:13" ht="18" customHeight="1">
      <c r="A46" s="27">
        <v>35</v>
      </c>
      <c r="B46" s="28">
        <v>120487</v>
      </c>
      <c r="C46" s="29" t="s">
        <v>56</v>
      </c>
      <c r="D46" s="25">
        <v>0</v>
      </c>
      <c r="E46" s="25">
        <v>0</v>
      </c>
      <c r="F46" s="25">
        <v>0</v>
      </c>
      <c r="G46" s="25">
        <v>0</v>
      </c>
      <c r="H46" s="25">
        <f t="shared" si="0"/>
        <v>0</v>
      </c>
      <c r="I46" s="25">
        <f t="shared" si="1"/>
        <v>0</v>
      </c>
      <c r="J46" s="26">
        <f t="shared" si="14"/>
        <v>0</v>
      </c>
      <c r="K46" s="26">
        <f t="shared" si="15"/>
        <v>0</v>
      </c>
      <c r="L46" s="26">
        <f t="shared" si="13"/>
        <v>0</v>
      </c>
      <c r="M46" s="26">
        <f t="shared" si="10"/>
        <v>0</v>
      </c>
    </row>
    <row r="47" spans="1:13" ht="18" customHeight="1">
      <c r="A47" s="27">
        <v>36</v>
      </c>
      <c r="B47" s="28">
        <v>116224</v>
      </c>
      <c r="C47" s="29" t="s">
        <v>57</v>
      </c>
      <c r="D47" s="25">
        <v>1059</v>
      </c>
      <c r="E47" s="25">
        <v>1059</v>
      </c>
      <c r="F47" s="25">
        <v>0</v>
      </c>
      <c r="G47" s="25">
        <v>0</v>
      </c>
      <c r="H47" s="25">
        <f t="shared" si="0"/>
        <v>1059</v>
      </c>
      <c r="I47" s="25">
        <f t="shared" si="1"/>
        <v>1059</v>
      </c>
      <c r="J47" s="26">
        <f t="shared" si="14"/>
        <v>450</v>
      </c>
      <c r="K47" s="26">
        <f t="shared" si="15"/>
        <v>181</v>
      </c>
      <c r="L47" s="26">
        <f t="shared" si="13"/>
        <v>184</v>
      </c>
      <c r="M47" s="26">
        <f t="shared" si="10"/>
        <v>244</v>
      </c>
    </row>
    <row r="48" spans="1:13" ht="18" customHeight="1">
      <c r="A48" s="27">
        <v>37</v>
      </c>
      <c r="B48" s="28">
        <v>116288</v>
      </c>
      <c r="C48" s="29" t="s">
        <v>58</v>
      </c>
      <c r="D48" s="25">
        <v>2094</v>
      </c>
      <c r="E48" s="25">
        <v>2094</v>
      </c>
      <c r="F48" s="25">
        <v>0</v>
      </c>
      <c r="G48" s="25">
        <v>0</v>
      </c>
      <c r="H48" s="25">
        <f t="shared" si="0"/>
        <v>2094</v>
      </c>
      <c r="I48" s="25">
        <f t="shared" si="1"/>
        <v>2094</v>
      </c>
      <c r="J48" s="26">
        <f t="shared" si="14"/>
        <v>889</v>
      </c>
      <c r="K48" s="26">
        <f t="shared" si="15"/>
        <v>358</v>
      </c>
      <c r="L48" s="26">
        <f t="shared" si="13"/>
        <v>365</v>
      </c>
      <c r="M48" s="26">
        <f t="shared" si="10"/>
        <v>482</v>
      </c>
    </row>
    <row r="49" spans="1:13" ht="18" customHeight="1">
      <c r="A49" s="27">
        <v>38</v>
      </c>
      <c r="B49" s="28">
        <v>116340</v>
      </c>
      <c r="C49" s="29" t="s">
        <v>59</v>
      </c>
      <c r="D49" s="25">
        <v>629</v>
      </c>
      <c r="E49" s="25">
        <v>629</v>
      </c>
      <c r="F49" s="25">
        <v>0</v>
      </c>
      <c r="G49" s="25">
        <v>0</v>
      </c>
      <c r="H49" s="25">
        <f t="shared" si="0"/>
        <v>629</v>
      </c>
      <c r="I49" s="25">
        <f t="shared" si="1"/>
        <v>629</v>
      </c>
      <c r="J49" s="26">
        <v>266</v>
      </c>
      <c r="K49" s="26">
        <f t="shared" si="15"/>
        <v>108</v>
      </c>
      <c r="L49" s="26">
        <f t="shared" si="13"/>
        <v>110</v>
      </c>
      <c r="M49" s="26">
        <f t="shared" si="10"/>
        <v>145</v>
      </c>
    </row>
    <row r="50" spans="1:13" ht="18" customHeight="1">
      <c r="A50" s="27">
        <v>39</v>
      </c>
      <c r="B50" s="28">
        <v>114355</v>
      </c>
      <c r="C50" s="29" t="s">
        <v>60</v>
      </c>
      <c r="D50" s="25">
        <v>1052</v>
      </c>
      <c r="E50" s="25">
        <v>1052</v>
      </c>
      <c r="F50" s="25">
        <v>0</v>
      </c>
      <c r="G50" s="25">
        <v>0</v>
      </c>
      <c r="H50" s="25">
        <f t="shared" si="0"/>
        <v>1052</v>
      </c>
      <c r="I50" s="25">
        <f t="shared" si="1"/>
        <v>1052</v>
      </c>
      <c r="J50" s="26">
        <f>SUM(D50*42.47/100)</f>
        <v>447</v>
      </c>
      <c r="K50" s="26">
        <f t="shared" si="15"/>
        <v>180</v>
      </c>
      <c r="L50" s="26">
        <f t="shared" si="13"/>
        <v>183</v>
      </c>
      <c r="M50" s="26">
        <f t="shared" si="10"/>
        <v>242</v>
      </c>
    </row>
    <row r="51" spans="1:13" ht="18" customHeight="1">
      <c r="A51" s="27">
        <v>40</v>
      </c>
      <c r="B51" s="28">
        <v>116395</v>
      </c>
      <c r="C51" s="29" t="s">
        <v>61</v>
      </c>
      <c r="D51" s="25">
        <v>976</v>
      </c>
      <c r="E51" s="25">
        <v>976</v>
      </c>
      <c r="F51" s="25">
        <v>0</v>
      </c>
      <c r="G51" s="25">
        <v>0</v>
      </c>
      <c r="H51" s="25">
        <f t="shared" si="0"/>
        <v>976</v>
      </c>
      <c r="I51" s="25">
        <f t="shared" si="1"/>
        <v>976</v>
      </c>
      <c r="J51" s="26">
        <v>414</v>
      </c>
      <c r="K51" s="26">
        <f t="shared" si="15"/>
        <v>167</v>
      </c>
      <c r="L51" s="26">
        <f t="shared" si="13"/>
        <v>170</v>
      </c>
      <c r="M51" s="26">
        <v>225</v>
      </c>
    </row>
    <row r="52" spans="1:13" ht="18" customHeight="1">
      <c r="A52" s="27">
        <v>41</v>
      </c>
      <c r="B52" s="28">
        <v>116439</v>
      </c>
      <c r="C52" s="29" t="s">
        <v>62</v>
      </c>
      <c r="D52" s="25">
        <v>287</v>
      </c>
      <c r="E52" s="25">
        <v>75</v>
      </c>
      <c r="F52" s="25">
        <v>0</v>
      </c>
      <c r="G52" s="25">
        <v>212</v>
      </c>
      <c r="H52" s="25">
        <f t="shared" si="0"/>
        <v>287</v>
      </c>
      <c r="I52" s="25">
        <f t="shared" si="1"/>
        <v>287</v>
      </c>
      <c r="J52" s="26">
        <f>SUM(D52*42.47/100)</f>
        <v>122</v>
      </c>
      <c r="K52" s="26">
        <f t="shared" si="15"/>
        <v>49</v>
      </c>
      <c r="L52" s="26">
        <f t="shared" si="13"/>
        <v>50</v>
      </c>
      <c r="M52" s="26">
        <f aca="true" t="shared" si="16" ref="M52:M59">SUM(D52*23/100)</f>
        <v>66</v>
      </c>
    </row>
    <row r="53" spans="1:13" ht="18" customHeight="1">
      <c r="A53" s="27">
        <v>42</v>
      </c>
      <c r="B53" s="28">
        <v>116493</v>
      </c>
      <c r="C53" s="29" t="s">
        <v>63</v>
      </c>
      <c r="D53" s="25">
        <v>1624</v>
      </c>
      <c r="E53" s="25">
        <v>1235</v>
      </c>
      <c r="F53" s="25">
        <v>0</v>
      </c>
      <c r="G53" s="25">
        <v>389</v>
      </c>
      <c r="H53" s="25">
        <f t="shared" si="0"/>
        <v>1624</v>
      </c>
      <c r="I53" s="25">
        <f t="shared" si="1"/>
        <v>1624</v>
      </c>
      <c r="J53" s="26">
        <v>689</v>
      </c>
      <c r="K53" s="26">
        <f t="shared" si="15"/>
        <v>278</v>
      </c>
      <c r="L53" s="26">
        <f t="shared" si="13"/>
        <v>283</v>
      </c>
      <c r="M53" s="26">
        <f t="shared" si="16"/>
        <v>374</v>
      </c>
    </row>
    <row r="54" spans="1:13" ht="18" customHeight="1">
      <c r="A54" s="27">
        <v>43</v>
      </c>
      <c r="B54" s="28">
        <v>116545</v>
      </c>
      <c r="C54" s="29" t="s">
        <v>64</v>
      </c>
      <c r="D54" s="25">
        <v>2214</v>
      </c>
      <c r="E54" s="25">
        <v>0</v>
      </c>
      <c r="F54" s="25">
        <v>1626</v>
      </c>
      <c r="G54" s="25">
        <v>588</v>
      </c>
      <c r="H54" s="25">
        <f t="shared" si="0"/>
        <v>2214</v>
      </c>
      <c r="I54" s="25">
        <f t="shared" si="1"/>
        <v>2214</v>
      </c>
      <c r="J54" s="26">
        <f aca="true" t="shared" si="17" ref="J54:J56">SUM(D54*42.47/100)</f>
        <v>940</v>
      </c>
      <c r="K54" s="26">
        <f t="shared" si="15"/>
        <v>379</v>
      </c>
      <c r="L54" s="26">
        <f t="shared" si="13"/>
        <v>386</v>
      </c>
      <c r="M54" s="26">
        <f t="shared" si="16"/>
        <v>509</v>
      </c>
    </row>
    <row r="55" spans="1:13" ht="18" customHeight="1">
      <c r="A55" s="27">
        <v>44</v>
      </c>
      <c r="B55" s="28">
        <v>116590</v>
      </c>
      <c r="C55" s="29" t="s">
        <v>65</v>
      </c>
      <c r="D55" s="25">
        <v>1460</v>
      </c>
      <c r="E55" s="25">
        <v>1460</v>
      </c>
      <c r="F55" s="25">
        <v>0</v>
      </c>
      <c r="G55" s="25">
        <v>0</v>
      </c>
      <c r="H55" s="25">
        <f t="shared" si="0"/>
        <v>1460</v>
      </c>
      <c r="I55" s="25">
        <f t="shared" si="1"/>
        <v>1460</v>
      </c>
      <c r="J55" s="26">
        <f t="shared" si="17"/>
        <v>620</v>
      </c>
      <c r="K55" s="26">
        <f t="shared" si="15"/>
        <v>250</v>
      </c>
      <c r="L55" s="26">
        <f t="shared" si="13"/>
        <v>254</v>
      </c>
      <c r="M55" s="26">
        <f t="shared" si="16"/>
        <v>336</v>
      </c>
    </row>
    <row r="56" spans="1:13" ht="18" customHeight="1">
      <c r="A56" s="27">
        <v>45</v>
      </c>
      <c r="B56" s="28">
        <v>116652</v>
      </c>
      <c r="C56" s="29" t="s">
        <v>66</v>
      </c>
      <c r="D56" s="25">
        <v>1980</v>
      </c>
      <c r="E56" s="25">
        <v>1532</v>
      </c>
      <c r="F56" s="25">
        <v>0</v>
      </c>
      <c r="G56" s="25">
        <v>448</v>
      </c>
      <c r="H56" s="25">
        <f t="shared" si="0"/>
        <v>1980</v>
      </c>
      <c r="I56" s="25">
        <f t="shared" si="1"/>
        <v>1980</v>
      </c>
      <c r="J56" s="26">
        <f t="shared" si="17"/>
        <v>841</v>
      </c>
      <c r="K56" s="26">
        <f t="shared" si="15"/>
        <v>339</v>
      </c>
      <c r="L56" s="26">
        <f t="shared" si="13"/>
        <v>345</v>
      </c>
      <c r="M56" s="26">
        <f t="shared" si="16"/>
        <v>455</v>
      </c>
    </row>
    <row r="57" spans="1:13" ht="18" customHeight="1">
      <c r="A57" s="27">
        <v>46</v>
      </c>
      <c r="B57" s="28">
        <v>116723</v>
      </c>
      <c r="C57" s="29" t="s">
        <v>67</v>
      </c>
      <c r="D57" s="25">
        <v>1050</v>
      </c>
      <c r="E57" s="25">
        <v>1050</v>
      </c>
      <c r="F57" s="25">
        <v>0</v>
      </c>
      <c r="G57" s="25">
        <v>0</v>
      </c>
      <c r="H57" s="25">
        <f t="shared" si="0"/>
        <v>1050</v>
      </c>
      <c r="I57" s="25">
        <f t="shared" si="1"/>
        <v>1050</v>
      </c>
      <c r="J57" s="26">
        <v>445</v>
      </c>
      <c r="K57" s="26">
        <f t="shared" si="15"/>
        <v>180</v>
      </c>
      <c r="L57" s="26">
        <f t="shared" si="13"/>
        <v>183</v>
      </c>
      <c r="M57" s="26">
        <f t="shared" si="16"/>
        <v>242</v>
      </c>
    </row>
    <row r="58" spans="1:13" ht="18" customHeight="1">
      <c r="A58" s="27">
        <v>47</v>
      </c>
      <c r="B58" s="28">
        <v>116796</v>
      </c>
      <c r="C58" s="29" t="s">
        <v>68</v>
      </c>
      <c r="D58" s="25">
        <v>2395</v>
      </c>
      <c r="E58" s="25">
        <v>2395</v>
      </c>
      <c r="F58" s="25">
        <v>0</v>
      </c>
      <c r="G58" s="25">
        <v>0</v>
      </c>
      <c r="H58" s="25">
        <f t="shared" si="0"/>
        <v>2395</v>
      </c>
      <c r="I58" s="25">
        <f t="shared" si="1"/>
        <v>2395</v>
      </c>
      <c r="J58" s="26">
        <f aca="true" t="shared" si="18" ref="J58:J59">SUM(D58*42.47/100)</f>
        <v>1017</v>
      </c>
      <c r="K58" s="26">
        <f t="shared" si="15"/>
        <v>410</v>
      </c>
      <c r="L58" s="26">
        <f t="shared" si="13"/>
        <v>417</v>
      </c>
      <c r="M58" s="26">
        <f t="shared" si="16"/>
        <v>551</v>
      </c>
    </row>
    <row r="59" spans="1:13" ht="18" customHeight="1">
      <c r="A59" s="27">
        <v>48</v>
      </c>
      <c r="B59" s="28">
        <v>116867</v>
      </c>
      <c r="C59" s="29" t="s">
        <v>69</v>
      </c>
      <c r="D59" s="25">
        <v>1157</v>
      </c>
      <c r="E59" s="25">
        <v>1157</v>
      </c>
      <c r="F59" s="25">
        <v>0</v>
      </c>
      <c r="G59" s="25">
        <v>0</v>
      </c>
      <c r="H59" s="25">
        <f t="shared" si="0"/>
        <v>1157</v>
      </c>
      <c r="I59" s="25">
        <f t="shared" si="1"/>
        <v>1157</v>
      </c>
      <c r="J59" s="26">
        <f t="shared" si="18"/>
        <v>491</v>
      </c>
      <c r="K59" s="26">
        <f t="shared" si="15"/>
        <v>198</v>
      </c>
      <c r="L59" s="26">
        <f t="shared" si="13"/>
        <v>202</v>
      </c>
      <c r="M59" s="26">
        <f t="shared" si="16"/>
        <v>266</v>
      </c>
    </row>
    <row r="60" spans="1:13" ht="18" customHeight="1">
      <c r="A60" s="27">
        <v>49</v>
      </c>
      <c r="B60" s="28">
        <v>116938</v>
      </c>
      <c r="C60" s="29" t="s">
        <v>70</v>
      </c>
      <c r="D60" s="25">
        <v>1676</v>
      </c>
      <c r="E60" s="25">
        <v>1119</v>
      </c>
      <c r="F60" s="25">
        <v>80</v>
      </c>
      <c r="G60" s="25">
        <v>477</v>
      </c>
      <c r="H60" s="25">
        <f t="shared" si="0"/>
        <v>1676</v>
      </c>
      <c r="I60" s="25">
        <f t="shared" si="1"/>
        <v>1676</v>
      </c>
      <c r="J60" s="26">
        <v>711</v>
      </c>
      <c r="K60" s="26">
        <f t="shared" si="15"/>
        <v>287</v>
      </c>
      <c r="L60" s="26">
        <f t="shared" si="13"/>
        <v>292</v>
      </c>
      <c r="M60" s="26">
        <v>386</v>
      </c>
    </row>
    <row r="61" spans="1:13" ht="18" customHeight="1">
      <c r="A61" s="27">
        <v>50</v>
      </c>
      <c r="B61" s="28">
        <v>116983</v>
      </c>
      <c r="C61" s="29" t="s">
        <v>71</v>
      </c>
      <c r="D61" s="25">
        <v>1296</v>
      </c>
      <c r="E61" s="25">
        <v>1296</v>
      </c>
      <c r="F61" s="25">
        <v>0</v>
      </c>
      <c r="G61" s="25">
        <v>0</v>
      </c>
      <c r="H61" s="25">
        <f t="shared" si="0"/>
        <v>1296</v>
      </c>
      <c r="I61" s="25">
        <f t="shared" si="1"/>
        <v>1296</v>
      </c>
      <c r="J61" s="26">
        <f aca="true" t="shared" si="19" ref="J61:J62">SUM(D61*42.47/100)</f>
        <v>550</v>
      </c>
      <c r="K61" s="26">
        <f t="shared" si="15"/>
        <v>222</v>
      </c>
      <c r="L61" s="26">
        <f t="shared" si="13"/>
        <v>226</v>
      </c>
      <c r="M61" s="26">
        <f aca="true" t="shared" si="20" ref="M61:M75">SUM(D61*23/100)</f>
        <v>298</v>
      </c>
    </row>
    <row r="62" spans="1:13" ht="18" customHeight="1">
      <c r="A62" s="27">
        <v>51</v>
      </c>
      <c r="B62" s="28">
        <v>117042</v>
      </c>
      <c r="C62" s="29" t="s">
        <v>72</v>
      </c>
      <c r="D62" s="25">
        <v>1631</v>
      </c>
      <c r="E62" s="25">
        <v>1631</v>
      </c>
      <c r="F62" s="25">
        <v>0</v>
      </c>
      <c r="G62" s="25">
        <v>0</v>
      </c>
      <c r="H62" s="25">
        <f t="shared" si="0"/>
        <v>1631</v>
      </c>
      <c r="I62" s="25">
        <f t="shared" si="1"/>
        <v>1631</v>
      </c>
      <c r="J62" s="26">
        <f t="shared" si="19"/>
        <v>693</v>
      </c>
      <c r="K62" s="26">
        <f t="shared" si="15"/>
        <v>279</v>
      </c>
      <c r="L62" s="26">
        <f t="shared" si="13"/>
        <v>284</v>
      </c>
      <c r="M62" s="26">
        <f t="shared" si="20"/>
        <v>375</v>
      </c>
    </row>
    <row r="63" spans="1:13" ht="18" customHeight="1">
      <c r="A63" s="27">
        <v>52</v>
      </c>
      <c r="B63" s="28">
        <v>117113</v>
      </c>
      <c r="C63" s="29" t="s">
        <v>73</v>
      </c>
      <c r="D63" s="25">
        <v>1788</v>
      </c>
      <c r="E63" s="25">
        <v>1378</v>
      </c>
      <c r="F63" s="25">
        <v>0</v>
      </c>
      <c r="G63" s="25">
        <v>410</v>
      </c>
      <c r="H63" s="25">
        <f t="shared" si="0"/>
        <v>1788</v>
      </c>
      <c r="I63" s="25">
        <f t="shared" si="1"/>
        <v>1788</v>
      </c>
      <c r="J63" s="26">
        <v>760</v>
      </c>
      <c r="K63" s="26">
        <f t="shared" si="15"/>
        <v>306</v>
      </c>
      <c r="L63" s="26">
        <f t="shared" si="13"/>
        <v>311</v>
      </c>
      <c r="M63" s="26">
        <f t="shared" si="20"/>
        <v>411</v>
      </c>
    </row>
    <row r="64" spans="1:13" ht="18" customHeight="1">
      <c r="A64" s="27">
        <v>53</v>
      </c>
      <c r="B64" s="28">
        <v>117177</v>
      </c>
      <c r="C64" s="29" t="s">
        <v>74</v>
      </c>
      <c r="D64" s="25">
        <v>2901</v>
      </c>
      <c r="E64" s="25">
        <v>2901</v>
      </c>
      <c r="F64" s="25">
        <v>0</v>
      </c>
      <c r="G64" s="25">
        <v>0</v>
      </c>
      <c r="H64" s="25">
        <f t="shared" si="0"/>
        <v>2901</v>
      </c>
      <c r="I64" s="25">
        <f t="shared" si="1"/>
        <v>2901</v>
      </c>
      <c r="J64" s="26">
        <v>1233</v>
      </c>
      <c r="K64" s="26">
        <f t="shared" si="15"/>
        <v>496</v>
      </c>
      <c r="L64" s="26">
        <f t="shared" si="13"/>
        <v>505</v>
      </c>
      <c r="M64" s="26">
        <f t="shared" si="20"/>
        <v>667</v>
      </c>
    </row>
    <row r="65" spans="1:13" ht="18" customHeight="1">
      <c r="A65" s="27">
        <v>54</v>
      </c>
      <c r="B65" s="28">
        <v>117275</v>
      </c>
      <c r="C65" s="29" t="s">
        <v>75</v>
      </c>
      <c r="D65" s="25">
        <v>701</v>
      </c>
      <c r="E65" s="25">
        <v>701</v>
      </c>
      <c r="F65" s="25">
        <v>0</v>
      </c>
      <c r="G65" s="25">
        <v>0</v>
      </c>
      <c r="H65" s="25">
        <f t="shared" si="0"/>
        <v>701</v>
      </c>
      <c r="I65" s="25">
        <f t="shared" si="1"/>
        <v>701</v>
      </c>
      <c r="J65" s="26">
        <f aca="true" t="shared" si="21" ref="J65:J66">SUM(D65*42.47/100)</f>
        <v>298</v>
      </c>
      <c r="K65" s="26">
        <f t="shared" si="15"/>
        <v>120</v>
      </c>
      <c r="L65" s="26">
        <f t="shared" si="13"/>
        <v>122</v>
      </c>
      <c r="M65" s="26">
        <f t="shared" si="20"/>
        <v>161</v>
      </c>
    </row>
    <row r="66" spans="1:13" ht="18" customHeight="1">
      <c r="A66" s="27">
        <v>55</v>
      </c>
      <c r="B66" s="28">
        <v>117319</v>
      </c>
      <c r="C66" s="29" t="s">
        <v>76</v>
      </c>
      <c r="D66" s="25">
        <v>2875</v>
      </c>
      <c r="E66" s="25">
        <v>1240</v>
      </c>
      <c r="F66" s="25">
        <v>0</v>
      </c>
      <c r="G66" s="25">
        <v>1635</v>
      </c>
      <c r="H66" s="25">
        <f t="shared" si="0"/>
        <v>2875</v>
      </c>
      <c r="I66" s="25">
        <f t="shared" si="1"/>
        <v>2875</v>
      </c>
      <c r="J66" s="26">
        <f t="shared" si="21"/>
        <v>1221</v>
      </c>
      <c r="K66" s="26">
        <f t="shared" si="15"/>
        <v>492</v>
      </c>
      <c r="L66" s="26">
        <f t="shared" si="13"/>
        <v>501</v>
      </c>
      <c r="M66" s="26">
        <f t="shared" si="20"/>
        <v>661</v>
      </c>
    </row>
    <row r="67" spans="1:13" ht="18" customHeight="1">
      <c r="A67" s="27">
        <v>56</v>
      </c>
      <c r="B67" s="28">
        <v>117426</v>
      </c>
      <c r="C67" s="29" t="s">
        <v>77</v>
      </c>
      <c r="D67" s="25">
        <v>2499</v>
      </c>
      <c r="E67" s="25">
        <v>2262</v>
      </c>
      <c r="F67" s="25">
        <v>0</v>
      </c>
      <c r="G67" s="25">
        <v>237</v>
      </c>
      <c r="H67" s="25">
        <f t="shared" si="0"/>
        <v>2499</v>
      </c>
      <c r="I67" s="25">
        <f t="shared" si="1"/>
        <v>2499</v>
      </c>
      <c r="J67" s="26">
        <v>1062</v>
      </c>
      <c r="K67" s="26">
        <f t="shared" si="15"/>
        <v>427</v>
      </c>
      <c r="L67" s="26">
        <f t="shared" si="13"/>
        <v>435</v>
      </c>
      <c r="M67" s="26">
        <f t="shared" si="20"/>
        <v>575</v>
      </c>
    </row>
    <row r="68" spans="1:13" ht="18" customHeight="1">
      <c r="A68" s="27">
        <v>57</v>
      </c>
      <c r="B68" s="28">
        <v>117505</v>
      </c>
      <c r="C68" s="29" t="s">
        <v>78</v>
      </c>
      <c r="D68" s="25">
        <v>1136</v>
      </c>
      <c r="E68" s="25">
        <v>1136</v>
      </c>
      <c r="F68" s="25">
        <v>0</v>
      </c>
      <c r="G68" s="25">
        <v>0</v>
      </c>
      <c r="H68" s="25">
        <f t="shared" si="0"/>
        <v>1136</v>
      </c>
      <c r="I68" s="25">
        <f t="shared" si="1"/>
        <v>1136</v>
      </c>
      <c r="J68" s="26">
        <v>483</v>
      </c>
      <c r="K68" s="26">
        <f t="shared" si="15"/>
        <v>194</v>
      </c>
      <c r="L68" s="26">
        <f t="shared" si="13"/>
        <v>198</v>
      </c>
      <c r="M68" s="26">
        <f t="shared" si="20"/>
        <v>261</v>
      </c>
    </row>
    <row r="69" spans="1:13" ht="18" customHeight="1">
      <c r="A69" s="27">
        <v>58</v>
      </c>
      <c r="B69" s="28">
        <v>117550</v>
      </c>
      <c r="C69" s="29" t="s">
        <v>79</v>
      </c>
      <c r="D69" s="25">
        <v>2742</v>
      </c>
      <c r="E69" s="25">
        <v>331</v>
      </c>
      <c r="F69" s="25">
        <v>1528</v>
      </c>
      <c r="G69" s="25">
        <v>883</v>
      </c>
      <c r="H69" s="25">
        <f t="shared" si="0"/>
        <v>2742</v>
      </c>
      <c r="I69" s="25">
        <f t="shared" si="1"/>
        <v>2742</v>
      </c>
      <c r="J69" s="26">
        <v>1164</v>
      </c>
      <c r="K69" s="26">
        <f t="shared" si="15"/>
        <v>469</v>
      </c>
      <c r="L69" s="26">
        <f t="shared" si="13"/>
        <v>478</v>
      </c>
      <c r="M69" s="26">
        <f t="shared" si="20"/>
        <v>631</v>
      </c>
    </row>
    <row r="70" spans="1:13" ht="18" customHeight="1">
      <c r="A70" s="27">
        <v>59</v>
      </c>
      <c r="B70" s="28">
        <v>117667</v>
      </c>
      <c r="C70" s="29" t="s">
        <v>80</v>
      </c>
      <c r="D70" s="25">
        <v>847</v>
      </c>
      <c r="E70" s="25">
        <v>621</v>
      </c>
      <c r="F70" s="25">
        <v>0</v>
      </c>
      <c r="G70" s="25">
        <v>226</v>
      </c>
      <c r="H70" s="25">
        <f t="shared" si="0"/>
        <v>847</v>
      </c>
      <c r="I70" s="25">
        <f t="shared" si="1"/>
        <v>847</v>
      </c>
      <c r="J70" s="26">
        <v>359</v>
      </c>
      <c r="K70" s="26">
        <f t="shared" si="15"/>
        <v>145</v>
      </c>
      <c r="L70" s="26">
        <f t="shared" si="13"/>
        <v>148</v>
      </c>
      <c r="M70" s="26">
        <f t="shared" si="20"/>
        <v>195</v>
      </c>
    </row>
    <row r="71" spans="1:13" ht="18" customHeight="1">
      <c r="A71" s="27">
        <v>60</v>
      </c>
      <c r="B71" s="28">
        <v>117783</v>
      </c>
      <c r="C71" s="29" t="s">
        <v>81</v>
      </c>
      <c r="D71" s="25">
        <v>1323</v>
      </c>
      <c r="E71" s="25">
        <v>644</v>
      </c>
      <c r="F71" s="25">
        <v>151</v>
      </c>
      <c r="G71" s="25">
        <v>528</v>
      </c>
      <c r="H71" s="25">
        <f t="shared" si="0"/>
        <v>1323</v>
      </c>
      <c r="I71" s="25">
        <f t="shared" si="1"/>
        <v>1323</v>
      </c>
      <c r="J71" s="26">
        <v>563</v>
      </c>
      <c r="K71" s="26">
        <f t="shared" si="15"/>
        <v>226</v>
      </c>
      <c r="L71" s="26">
        <f t="shared" si="13"/>
        <v>230</v>
      </c>
      <c r="M71" s="26">
        <f t="shared" si="20"/>
        <v>304</v>
      </c>
    </row>
    <row r="72" spans="1:13" ht="18" customHeight="1">
      <c r="A72" s="27">
        <v>61</v>
      </c>
      <c r="B72" s="28">
        <v>117925</v>
      </c>
      <c r="C72" s="29" t="s">
        <v>82</v>
      </c>
      <c r="D72" s="25">
        <v>227</v>
      </c>
      <c r="E72" s="25">
        <v>166</v>
      </c>
      <c r="F72" s="25">
        <v>0</v>
      </c>
      <c r="G72" s="25">
        <v>61</v>
      </c>
      <c r="H72" s="25">
        <f t="shared" si="0"/>
        <v>227</v>
      </c>
      <c r="I72" s="25">
        <f t="shared" si="1"/>
        <v>227</v>
      </c>
      <c r="J72" s="26">
        <f aca="true" t="shared" si="22" ref="J72:J74">SUM(D72*42.47/100)</f>
        <v>96</v>
      </c>
      <c r="K72" s="26">
        <f t="shared" si="15"/>
        <v>39</v>
      </c>
      <c r="L72" s="26">
        <f t="shared" si="13"/>
        <v>40</v>
      </c>
      <c r="M72" s="26">
        <f t="shared" si="20"/>
        <v>52</v>
      </c>
    </row>
    <row r="73" spans="1:13" ht="18" customHeight="1">
      <c r="A73" s="27">
        <v>62</v>
      </c>
      <c r="B73" s="28">
        <v>117998</v>
      </c>
      <c r="C73" s="29" t="s">
        <v>83</v>
      </c>
      <c r="D73" s="25">
        <v>1590</v>
      </c>
      <c r="E73" s="25">
        <v>799</v>
      </c>
      <c r="F73" s="25">
        <v>60</v>
      </c>
      <c r="G73" s="25">
        <v>731</v>
      </c>
      <c r="H73" s="25">
        <f t="shared" si="0"/>
        <v>1590</v>
      </c>
      <c r="I73" s="25">
        <f t="shared" si="1"/>
        <v>1590</v>
      </c>
      <c r="J73" s="26">
        <f t="shared" si="22"/>
        <v>675</v>
      </c>
      <c r="K73" s="26">
        <f t="shared" si="15"/>
        <v>272</v>
      </c>
      <c r="L73" s="26">
        <f t="shared" si="13"/>
        <v>277</v>
      </c>
      <c r="M73" s="26">
        <f t="shared" si="20"/>
        <v>366</v>
      </c>
    </row>
    <row r="74" spans="1:13" ht="18" customHeight="1">
      <c r="A74" s="27">
        <v>63</v>
      </c>
      <c r="B74" s="28">
        <v>118058</v>
      </c>
      <c r="C74" s="29" t="s">
        <v>84</v>
      </c>
      <c r="D74" s="25">
        <v>193</v>
      </c>
      <c r="E74" s="25">
        <v>0</v>
      </c>
      <c r="F74" s="25">
        <v>0</v>
      </c>
      <c r="G74" s="25">
        <v>193</v>
      </c>
      <c r="H74" s="25">
        <f t="shared" si="0"/>
        <v>193</v>
      </c>
      <c r="I74" s="25">
        <f t="shared" si="1"/>
        <v>193</v>
      </c>
      <c r="J74" s="26">
        <f t="shared" si="22"/>
        <v>82</v>
      </c>
      <c r="K74" s="26">
        <f t="shared" si="15"/>
        <v>33</v>
      </c>
      <c r="L74" s="26">
        <f t="shared" si="13"/>
        <v>34</v>
      </c>
      <c r="M74" s="26">
        <f t="shared" si="20"/>
        <v>44</v>
      </c>
    </row>
    <row r="75" spans="1:13" ht="18" customHeight="1">
      <c r="A75" s="27">
        <v>64</v>
      </c>
      <c r="B75" s="28">
        <v>120502</v>
      </c>
      <c r="C75" s="29" t="s">
        <v>85</v>
      </c>
      <c r="D75" s="25">
        <v>1181</v>
      </c>
      <c r="E75" s="25">
        <v>1181</v>
      </c>
      <c r="F75" s="25">
        <v>0</v>
      </c>
      <c r="G75" s="25">
        <v>0</v>
      </c>
      <c r="H75" s="25">
        <f t="shared" si="0"/>
        <v>1181</v>
      </c>
      <c r="I75" s="25">
        <f t="shared" si="1"/>
        <v>1181</v>
      </c>
      <c r="J75" s="26">
        <v>501</v>
      </c>
      <c r="K75" s="26">
        <f t="shared" si="15"/>
        <v>202</v>
      </c>
      <c r="L75" s="26">
        <f t="shared" si="13"/>
        <v>206</v>
      </c>
      <c r="M75" s="26">
        <f t="shared" si="20"/>
        <v>272</v>
      </c>
    </row>
    <row r="76" spans="1:13" ht="18" customHeight="1">
      <c r="A76" s="27">
        <v>65</v>
      </c>
      <c r="B76" s="28">
        <v>118094</v>
      </c>
      <c r="C76" s="29" t="s">
        <v>86</v>
      </c>
      <c r="D76" s="25">
        <v>641</v>
      </c>
      <c r="E76" s="25">
        <v>0</v>
      </c>
      <c r="F76" s="25">
        <v>327</v>
      </c>
      <c r="G76" s="25">
        <v>314</v>
      </c>
      <c r="H76" s="25">
        <f t="shared" si="0"/>
        <v>641</v>
      </c>
      <c r="I76" s="25">
        <f t="shared" si="1"/>
        <v>641</v>
      </c>
      <c r="J76" s="26">
        <v>271</v>
      </c>
      <c r="K76" s="26">
        <f t="shared" si="15"/>
        <v>110</v>
      </c>
      <c r="L76" s="26">
        <f t="shared" si="13"/>
        <v>112</v>
      </c>
      <c r="M76" s="26">
        <v>148</v>
      </c>
    </row>
    <row r="77" spans="1:13" ht="18" customHeight="1">
      <c r="A77" s="27">
        <v>66</v>
      </c>
      <c r="B77" s="28">
        <v>118209</v>
      </c>
      <c r="C77" s="29" t="s">
        <v>87</v>
      </c>
      <c r="D77" s="25">
        <v>2559</v>
      </c>
      <c r="E77" s="25">
        <v>2559</v>
      </c>
      <c r="F77" s="25">
        <v>0</v>
      </c>
      <c r="G77" s="25">
        <v>0</v>
      </c>
      <c r="H77" s="25">
        <f t="shared" si="0"/>
        <v>2559</v>
      </c>
      <c r="I77" s="25">
        <f t="shared" si="1"/>
        <v>2559</v>
      </c>
      <c r="J77" s="26">
        <v>1086</v>
      </c>
      <c r="K77" s="26">
        <f t="shared" si="15"/>
        <v>438</v>
      </c>
      <c r="L77" s="26">
        <f t="shared" si="13"/>
        <v>446</v>
      </c>
      <c r="M77" s="26">
        <f aca="true" t="shared" si="23" ref="M77:M99">SUM(D77*23/100)</f>
        <v>589</v>
      </c>
    </row>
    <row r="78" spans="1:13" ht="18" customHeight="1">
      <c r="A78" s="27">
        <v>67</v>
      </c>
      <c r="B78" s="28">
        <v>118370</v>
      </c>
      <c r="C78" s="29" t="s">
        <v>88</v>
      </c>
      <c r="D78" s="25">
        <v>1157</v>
      </c>
      <c r="E78" s="25">
        <v>1056</v>
      </c>
      <c r="F78" s="25">
        <v>0</v>
      </c>
      <c r="G78" s="25">
        <v>101</v>
      </c>
      <c r="H78" s="25">
        <f t="shared" si="0"/>
        <v>1157</v>
      </c>
      <c r="I78" s="25">
        <f t="shared" si="1"/>
        <v>1157</v>
      </c>
      <c r="J78" s="26">
        <f aca="true" t="shared" si="24" ref="J78:J85">SUM(D78*42.47/100)</f>
        <v>491</v>
      </c>
      <c r="K78" s="26">
        <f t="shared" si="15"/>
        <v>198</v>
      </c>
      <c r="L78" s="26">
        <f t="shared" si="13"/>
        <v>202</v>
      </c>
      <c r="M78" s="26">
        <f t="shared" si="23"/>
        <v>266</v>
      </c>
    </row>
    <row r="79" spans="1:13" ht="18" customHeight="1">
      <c r="A79" s="27">
        <v>68</v>
      </c>
      <c r="B79" s="28">
        <v>118469</v>
      </c>
      <c r="C79" s="29" t="s">
        <v>89</v>
      </c>
      <c r="D79" s="25">
        <v>1546</v>
      </c>
      <c r="E79" s="25">
        <v>1047</v>
      </c>
      <c r="F79" s="25">
        <v>0</v>
      </c>
      <c r="G79" s="25">
        <v>499</v>
      </c>
      <c r="H79" s="25">
        <f t="shared" si="0"/>
        <v>1546</v>
      </c>
      <c r="I79" s="25">
        <f t="shared" si="1"/>
        <v>1546</v>
      </c>
      <c r="J79" s="26">
        <f t="shared" si="24"/>
        <v>657</v>
      </c>
      <c r="K79" s="26">
        <f t="shared" si="15"/>
        <v>264</v>
      </c>
      <c r="L79" s="26">
        <f t="shared" si="13"/>
        <v>269</v>
      </c>
      <c r="M79" s="26">
        <f t="shared" si="23"/>
        <v>356</v>
      </c>
    </row>
    <row r="80" spans="1:13" ht="18" customHeight="1">
      <c r="A80" s="27">
        <v>69</v>
      </c>
      <c r="B80" s="28">
        <v>118511</v>
      </c>
      <c r="C80" s="29" t="s">
        <v>90</v>
      </c>
      <c r="D80" s="25">
        <v>1077</v>
      </c>
      <c r="E80" s="25">
        <v>1077</v>
      </c>
      <c r="F80" s="25">
        <v>0</v>
      </c>
      <c r="G80" s="25">
        <v>0</v>
      </c>
      <c r="H80" s="25">
        <f t="shared" si="0"/>
        <v>1077</v>
      </c>
      <c r="I80" s="25">
        <f t="shared" si="1"/>
        <v>1077</v>
      </c>
      <c r="J80" s="26">
        <f t="shared" si="24"/>
        <v>457</v>
      </c>
      <c r="K80" s="26">
        <f t="shared" si="15"/>
        <v>184</v>
      </c>
      <c r="L80" s="26">
        <f t="shared" si="13"/>
        <v>188</v>
      </c>
      <c r="M80" s="26">
        <f t="shared" si="23"/>
        <v>248</v>
      </c>
    </row>
    <row r="81" spans="1:13" ht="18" customHeight="1">
      <c r="A81" s="27">
        <v>70</v>
      </c>
      <c r="B81" s="28">
        <v>118575</v>
      </c>
      <c r="C81" s="29" t="s">
        <v>91</v>
      </c>
      <c r="D81" s="25">
        <v>1394</v>
      </c>
      <c r="E81" s="25">
        <v>1069</v>
      </c>
      <c r="F81" s="25">
        <v>0</v>
      </c>
      <c r="G81" s="25">
        <v>325</v>
      </c>
      <c r="H81" s="25">
        <f t="shared" si="0"/>
        <v>1394</v>
      </c>
      <c r="I81" s="25">
        <f t="shared" si="1"/>
        <v>1394</v>
      </c>
      <c r="J81" s="26">
        <f t="shared" si="24"/>
        <v>592</v>
      </c>
      <c r="K81" s="26">
        <f t="shared" si="15"/>
        <v>238</v>
      </c>
      <c r="L81" s="26">
        <f t="shared" si="13"/>
        <v>243</v>
      </c>
      <c r="M81" s="26">
        <f t="shared" si="23"/>
        <v>321</v>
      </c>
    </row>
    <row r="82" spans="1:13" ht="18" customHeight="1">
      <c r="A82" s="27">
        <v>71</v>
      </c>
      <c r="B82" s="28">
        <v>118637</v>
      </c>
      <c r="C82" s="29" t="s">
        <v>92</v>
      </c>
      <c r="D82" s="25">
        <v>783</v>
      </c>
      <c r="E82" s="25">
        <v>783</v>
      </c>
      <c r="F82" s="25">
        <v>0</v>
      </c>
      <c r="G82" s="25">
        <v>0</v>
      </c>
      <c r="H82" s="25">
        <f t="shared" si="0"/>
        <v>783</v>
      </c>
      <c r="I82" s="25">
        <f t="shared" si="1"/>
        <v>783</v>
      </c>
      <c r="J82" s="26">
        <f t="shared" si="24"/>
        <v>333</v>
      </c>
      <c r="K82" s="26">
        <f t="shared" si="15"/>
        <v>134</v>
      </c>
      <c r="L82" s="26">
        <f t="shared" si="13"/>
        <v>136</v>
      </c>
      <c r="M82" s="26">
        <f t="shared" si="23"/>
        <v>180</v>
      </c>
    </row>
    <row r="83" spans="1:13" ht="18" customHeight="1">
      <c r="A83" s="27">
        <v>72</v>
      </c>
      <c r="B83" s="28">
        <v>118691</v>
      </c>
      <c r="C83" s="29" t="s">
        <v>93</v>
      </c>
      <c r="D83" s="25">
        <v>2670</v>
      </c>
      <c r="E83" s="25">
        <v>2670</v>
      </c>
      <c r="F83" s="25">
        <v>0</v>
      </c>
      <c r="G83" s="25">
        <v>0</v>
      </c>
      <c r="H83" s="25">
        <f t="shared" si="0"/>
        <v>2670</v>
      </c>
      <c r="I83" s="25">
        <f t="shared" si="1"/>
        <v>2670</v>
      </c>
      <c r="J83" s="26">
        <f t="shared" si="24"/>
        <v>1134</v>
      </c>
      <c r="K83" s="26">
        <f t="shared" si="15"/>
        <v>457</v>
      </c>
      <c r="L83" s="26">
        <f t="shared" si="13"/>
        <v>465</v>
      </c>
      <c r="M83" s="26">
        <f t="shared" si="23"/>
        <v>614</v>
      </c>
    </row>
    <row r="84" spans="1:13" ht="18" customHeight="1">
      <c r="A84" s="27">
        <v>73</v>
      </c>
      <c r="B84" s="28">
        <v>118753</v>
      </c>
      <c r="C84" s="29" t="s">
        <v>94</v>
      </c>
      <c r="D84" s="25">
        <v>953</v>
      </c>
      <c r="E84" s="25">
        <v>953</v>
      </c>
      <c r="F84" s="25">
        <v>0</v>
      </c>
      <c r="G84" s="25">
        <v>0</v>
      </c>
      <c r="H84" s="25">
        <f t="shared" si="0"/>
        <v>953</v>
      </c>
      <c r="I84" s="25">
        <f t="shared" si="1"/>
        <v>953</v>
      </c>
      <c r="J84" s="26">
        <f t="shared" si="24"/>
        <v>405</v>
      </c>
      <c r="K84" s="26">
        <f t="shared" si="15"/>
        <v>163</v>
      </c>
      <c r="L84" s="26">
        <f t="shared" si="13"/>
        <v>166</v>
      </c>
      <c r="M84" s="26">
        <f t="shared" si="23"/>
        <v>219</v>
      </c>
    </row>
    <row r="85" spans="1:13" ht="18" customHeight="1">
      <c r="A85" s="27">
        <v>74</v>
      </c>
      <c r="B85" s="28">
        <v>118799</v>
      </c>
      <c r="C85" s="29" t="s">
        <v>95</v>
      </c>
      <c r="D85" s="25">
        <v>1367</v>
      </c>
      <c r="E85" s="25">
        <v>1367</v>
      </c>
      <c r="F85" s="25">
        <v>0</v>
      </c>
      <c r="G85" s="25">
        <v>0</v>
      </c>
      <c r="H85" s="25">
        <f t="shared" si="0"/>
        <v>1367</v>
      </c>
      <c r="I85" s="25">
        <f t="shared" si="1"/>
        <v>1367</v>
      </c>
      <c r="J85" s="26">
        <f t="shared" si="24"/>
        <v>581</v>
      </c>
      <c r="K85" s="26">
        <f t="shared" si="15"/>
        <v>234</v>
      </c>
      <c r="L85" s="26">
        <f t="shared" si="13"/>
        <v>238</v>
      </c>
      <c r="M85" s="26">
        <f t="shared" si="23"/>
        <v>314</v>
      </c>
    </row>
    <row r="86" spans="1:13" ht="18" customHeight="1">
      <c r="A86" s="27">
        <v>75</v>
      </c>
      <c r="B86" s="28">
        <v>118824</v>
      </c>
      <c r="C86" s="29" t="s">
        <v>96</v>
      </c>
      <c r="D86" s="25">
        <v>1767</v>
      </c>
      <c r="E86" s="25">
        <v>982</v>
      </c>
      <c r="F86" s="25">
        <v>0</v>
      </c>
      <c r="G86" s="25">
        <v>785</v>
      </c>
      <c r="H86" s="25">
        <f t="shared" si="0"/>
        <v>1767</v>
      </c>
      <c r="I86" s="25">
        <f t="shared" si="1"/>
        <v>1767</v>
      </c>
      <c r="J86" s="26">
        <v>751</v>
      </c>
      <c r="K86" s="26">
        <f t="shared" si="15"/>
        <v>302</v>
      </c>
      <c r="L86" s="26">
        <f t="shared" si="13"/>
        <v>308</v>
      </c>
      <c r="M86" s="26">
        <f t="shared" si="23"/>
        <v>406</v>
      </c>
    </row>
    <row r="87" spans="1:13" ht="18" customHeight="1">
      <c r="A87" s="27">
        <v>76</v>
      </c>
      <c r="B87" s="28">
        <v>118931</v>
      </c>
      <c r="C87" s="29" t="s">
        <v>97</v>
      </c>
      <c r="D87" s="25">
        <v>617</v>
      </c>
      <c r="E87" s="25">
        <v>474</v>
      </c>
      <c r="F87" s="25">
        <v>0</v>
      </c>
      <c r="G87" s="25">
        <v>143</v>
      </c>
      <c r="H87" s="25">
        <f t="shared" si="0"/>
        <v>617</v>
      </c>
      <c r="I87" s="25">
        <f t="shared" si="1"/>
        <v>617</v>
      </c>
      <c r="J87" s="26">
        <f>SUM(D87*42.47/100)</f>
        <v>262</v>
      </c>
      <c r="K87" s="26">
        <f t="shared" si="15"/>
        <v>106</v>
      </c>
      <c r="L87" s="26">
        <f t="shared" si="13"/>
        <v>107</v>
      </c>
      <c r="M87" s="26">
        <f t="shared" si="23"/>
        <v>142</v>
      </c>
    </row>
    <row r="88" spans="1:13" ht="18" customHeight="1">
      <c r="A88" s="27">
        <v>77</v>
      </c>
      <c r="B88" s="28">
        <v>118995</v>
      </c>
      <c r="C88" s="29" t="s">
        <v>98</v>
      </c>
      <c r="D88" s="25">
        <v>1600</v>
      </c>
      <c r="E88" s="25">
        <v>1342</v>
      </c>
      <c r="F88" s="25">
        <v>0</v>
      </c>
      <c r="G88" s="25">
        <v>258</v>
      </c>
      <c r="H88" s="25">
        <f t="shared" si="0"/>
        <v>1600</v>
      </c>
      <c r="I88" s="25">
        <f t="shared" si="1"/>
        <v>1600</v>
      </c>
      <c r="J88" s="26">
        <v>679</v>
      </c>
      <c r="K88" s="26">
        <f t="shared" si="15"/>
        <v>274</v>
      </c>
      <c r="L88" s="26">
        <f t="shared" si="13"/>
        <v>279</v>
      </c>
      <c r="M88" s="26">
        <f t="shared" si="23"/>
        <v>368</v>
      </c>
    </row>
    <row r="89" spans="1:13" ht="18" customHeight="1">
      <c r="A89" s="27">
        <v>78</v>
      </c>
      <c r="B89" s="28">
        <v>119153</v>
      </c>
      <c r="C89" s="29" t="s">
        <v>99</v>
      </c>
      <c r="D89" s="25">
        <v>1167</v>
      </c>
      <c r="E89" s="25">
        <v>0</v>
      </c>
      <c r="F89" s="25">
        <v>758</v>
      </c>
      <c r="G89" s="25">
        <v>409</v>
      </c>
      <c r="H89" s="25">
        <f t="shared" si="0"/>
        <v>1167</v>
      </c>
      <c r="I89" s="25">
        <f t="shared" si="1"/>
        <v>1167</v>
      </c>
      <c r="J89" s="26">
        <f>SUM(D89*42.47/100)</f>
        <v>496</v>
      </c>
      <c r="K89" s="26">
        <f t="shared" si="15"/>
        <v>200</v>
      </c>
      <c r="L89" s="26">
        <f t="shared" si="13"/>
        <v>203</v>
      </c>
      <c r="M89" s="26">
        <f t="shared" si="23"/>
        <v>268</v>
      </c>
    </row>
    <row r="90" spans="1:13" ht="18" customHeight="1">
      <c r="A90" s="27">
        <v>79</v>
      </c>
      <c r="B90" s="28">
        <v>119206</v>
      </c>
      <c r="C90" s="29" t="s">
        <v>100</v>
      </c>
      <c r="D90" s="25">
        <v>1288</v>
      </c>
      <c r="E90" s="25">
        <v>676</v>
      </c>
      <c r="F90" s="25">
        <v>71</v>
      </c>
      <c r="G90" s="25">
        <v>541</v>
      </c>
      <c r="H90" s="25">
        <f t="shared" si="0"/>
        <v>1288</v>
      </c>
      <c r="I90" s="25">
        <f t="shared" si="1"/>
        <v>1288</v>
      </c>
      <c r="J90" s="26">
        <v>548</v>
      </c>
      <c r="K90" s="26">
        <f t="shared" si="15"/>
        <v>220</v>
      </c>
      <c r="L90" s="26">
        <f t="shared" si="13"/>
        <v>224</v>
      </c>
      <c r="M90" s="26">
        <f t="shared" si="23"/>
        <v>296</v>
      </c>
    </row>
    <row r="91" spans="1:13" ht="18" customHeight="1">
      <c r="A91" s="27">
        <v>80</v>
      </c>
      <c r="B91" s="28">
        <v>120496</v>
      </c>
      <c r="C91" s="29" t="s">
        <v>101</v>
      </c>
      <c r="D91" s="25">
        <v>1485</v>
      </c>
      <c r="E91" s="25">
        <v>995</v>
      </c>
      <c r="F91" s="25">
        <v>288</v>
      </c>
      <c r="G91" s="25">
        <v>202</v>
      </c>
      <c r="H91" s="25">
        <f t="shared" si="0"/>
        <v>1485</v>
      </c>
      <c r="I91" s="25">
        <f t="shared" si="1"/>
        <v>1485</v>
      </c>
      <c r="J91" s="26">
        <v>630</v>
      </c>
      <c r="K91" s="26">
        <f t="shared" si="15"/>
        <v>254</v>
      </c>
      <c r="L91" s="26">
        <f t="shared" si="13"/>
        <v>259</v>
      </c>
      <c r="M91" s="26">
        <f t="shared" si="23"/>
        <v>342</v>
      </c>
    </row>
    <row r="92" spans="1:13" ht="18" customHeight="1">
      <c r="A92" s="27">
        <v>81</v>
      </c>
      <c r="B92" s="28">
        <v>114382</v>
      </c>
      <c r="C92" s="29" t="s">
        <v>102</v>
      </c>
      <c r="D92" s="25">
        <v>1439</v>
      </c>
      <c r="E92" s="25">
        <v>351</v>
      </c>
      <c r="F92" s="25">
        <v>22</v>
      </c>
      <c r="G92" s="25">
        <v>1066</v>
      </c>
      <c r="H92" s="25">
        <f t="shared" si="0"/>
        <v>1439</v>
      </c>
      <c r="I92" s="25">
        <f t="shared" si="1"/>
        <v>1439</v>
      </c>
      <c r="J92" s="26">
        <f aca="true" t="shared" si="25" ref="J92:J94">SUM(D92*42.47/100)</f>
        <v>611</v>
      </c>
      <c r="K92" s="26">
        <f t="shared" si="15"/>
        <v>246</v>
      </c>
      <c r="L92" s="26">
        <f t="shared" si="13"/>
        <v>251</v>
      </c>
      <c r="M92" s="26">
        <f t="shared" si="23"/>
        <v>331</v>
      </c>
    </row>
    <row r="93" spans="1:13" ht="18" customHeight="1">
      <c r="A93" s="27">
        <v>82</v>
      </c>
      <c r="B93" s="28">
        <v>114417</v>
      </c>
      <c r="C93" s="29" t="s">
        <v>103</v>
      </c>
      <c r="D93" s="25">
        <v>1957</v>
      </c>
      <c r="E93" s="25">
        <v>519</v>
      </c>
      <c r="F93" s="25">
        <v>0</v>
      </c>
      <c r="G93" s="25">
        <v>1438</v>
      </c>
      <c r="H93" s="25">
        <f t="shared" si="0"/>
        <v>1957</v>
      </c>
      <c r="I93" s="25">
        <f t="shared" si="1"/>
        <v>1957</v>
      </c>
      <c r="J93" s="26">
        <f t="shared" si="25"/>
        <v>831</v>
      </c>
      <c r="K93" s="26">
        <f t="shared" si="15"/>
        <v>335</v>
      </c>
      <c r="L93" s="26">
        <f t="shared" si="13"/>
        <v>341</v>
      </c>
      <c r="M93" s="26">
        <f t="shared" si="23"/>
        <v>450</v>
      </c>
    </row>
    <row r="94" spans="1:13" ht="18" customHeight="1">
      <c r="A94" s="27">
        <v>83</v>
      </c>
      <c r="B94" s="28">
        <v>119386</v>
      </c>
      <c r="C94" s="29" t="s">
        <v>104</v>
      </c>
      <c r="D94" s="25">
        <v>1259</v>
      </c>
      <c r="E94" s="25">
        <v>1110</v>
      </c>
      <c r="F94" s="25">
        <v>0</v>
      </c>
      <c r="G94" s="25">
        <v>149</v>
      </c>
      <c r="H94" s="25">
        <f t="shared" si="0"/>
        <v>1259</v>
      </c>
      <c r="I94" s="25">
        <f t="shared" si="1"/>
        <v>1259</v>
      </c>
      <c r="J94" s="26">
        <f t="shared" si="25"/>
        <v>535</v>
      </c>
      <c r="K94" s="26">
        <f t="shared" si="15"/>
        <v>215</v>
      </c>
      <c r="L94" s="26">
        <f t="shared" si="13"/>
        <v>219</v>
      </c>
      <c r="M94" s="26">
        <f t="shared" si="23"/>
        <v>290</v>
      </c>
    </row>
    <row r="95" spans="1:13" ht="18" customHeight="1">
      <c r="A95" s="27">
        <v>84</v>
      </c>
      <c r="B95" s="28">
        <v>119466</v>
      </c>
      <c r="C95" s="29" t="s">
        <v>105</v>
      </c>
      <c r="D95" s="25">
        <v>1659</v>
      </c>
      <c r="E95" s="25">
        <v>0</v>
      </c>
      <c r="F95" s="25">
        <v>538</v>
      </c>
      <c r="G95" s="25">
        <v>1121</v>
      </c>
      <c r="H95" s="25">
        <f t="shared" si="0"/>
        <v>1659</v>
      </c>
      <c r="I95" s="25">
        <f t="shared" si="1"/>
        <v>1659</v>
      </c>
      <c r="J95" s="26">
        <v>704</v>
      </c>
      <c r="K95" s="26">
        <f t="shared" si="15"/>
        <v>284</v>
      </c>
      <c r="L95" s="26">
        <f t="shared" si="13"/>
        <v>289</v>
      </c>
      <c r="M95" s="26">
        <f t="shared" si="23"/>
        <v>382</v>
      </c>
    </row>
    <row r="96" spans="1:13" ht="18" customHeight="1">
      <c r="A96" s="27">
        <v>85</v>
      </c>
      <c r="B96" s="28">
        <v>119527</v>
      </c>
      <c r="C96" s="29" t="s">
        <v>106</v>
      </c>
      <c r="D96" s="25">
        <v>1443</v>
      </c>
      <c r="E96" s="25">
        <v>1443</v>
      </c>
      <c r="F96" s="25">
        <v>0</v>
      </c>
      <c r="G96" s="25">
        <v>0</v>
      </c>
      <c r="H96" s="25">
        <f t="shared" si="0"/>
        <v>1443</v>
      </c>
      <c r="I96" s="25">
        <f t="shared" si="1"/>
        <v>1443</v>
      </c>
      <c r="J96" s="26">
        <f aca="true" t="shared" si="26" ref="J96:J99">SUM(D96*42.47/100)</f>
        <v>613</v>
      </c>
      <c r="K96" s="26">
        <f t="shared" si="15"/>
        <v>247</v>
      </c>
      <c r="L96" s="26">
        <f t="shared" si="13"/>
        <v>251</v>
      </c>
      <c r="M96" s="26">
        <f t="shared" si="23"/>
        <v>332</v>
      </c>
    </row>
    <row r="97" spans="1:13" ht="18" customHeight="1">
      <c r="A97" s="27">
        <v>86</v>
      </c>
      <c r="B97" s="28">
        <v>114453</v>
      </c>
      <c r="C97" s="29" t="s">
        <v>107</v>
      </c>
      <c r="D97" s="25">
        <v>933</v>
      </c>
      <c r="E97" s="25">
        <v>933</v>
      </c>
      <c r="F97" s="25">
        <v>0</v>
      </c>
      <c r="G97" s="25">
        <v>0</v>
      </c>
      <c r="H97" s="25">
        <f t="shared" si="0"/>
        <v>933</v>
      </c>
      <c r="I97" s="25">
        <f t="shared" si="1"/>
        <v>933</v>
      </c>
      <c r="J97" s="26">
        <f t="shared" si="26"/>
        <v>396</v>
      </c>
      <c r="K97" s="26">
        <f t="shared" si="15"/>
        <v>160</v>
      </c>
      <c r="L97" s="26">
        <v>162</v>
      </c>
      <c r="M97" s="26">
        <f t="shared" si="23"/>
        <v>215</v>
      </c>
    </row>
    <row r="98" spans="1:13" ht="18" customHeight="1">
      <c r="A98" s="27">
        <v>87</v>
      </c>
      <c r="B98" s="28">
        <v>119590</v>
      </c>
      <c r="C98" s="29" t="s">
        <v>108</v>
      </c>
      <c r="D98" s="25">
        <v>1151</v>
      </c>
      <c r="E98" s="25">
        <v>1151</v>
      </c>
      <c r="F98" s="25">
        <v>0</v>
      </c>
      <c r="G98" s="25">
        <v>0</v>
      </c>
      <c r="H98" s="25">
        <f t="shared" si="0"/>
        <v>1151</v>
      </c>
      <c r="I98" s="25">
        <f t="shared" si="1"/>
        <v>1151</v>
      </c>
      <c r="J98" s="26">
        <f t="shared" si="26"/>
        <v>489</v>
      </c>
      <c r="K98" s="26">
        <f t="shared" si="15"/>
        <v>197</v>
      </c>
      <c r="L98" s="26">
        <v>200</v>
      </c>
      <c r="M98" s="26">
        <f t="shared" si="23"/>
        <v>265</v>
      </c>
    </row>
    <row r="99" spans="1:13" ht="18" customHeight="1">
      <c r="A99" s="27">
        <v>88</v>
      </c>
      <c r="B99" s="28">
        <v>119625</v>
      </c>
      <c r="C99" s="29" t="s">
        <v>109</v>
      </c>
      <c r="D99" s="25">
        <v>1112</v>
      </c>
      <c r="E99" s="25">
        <v>0</v>
      </c>
      <c r="F99" s="25">
        <v>691</v>
      </c>
      <c r="G99" s="25">
        <v>421</v>
      </c>
      <c r="H99" s="25">
        <f t="shared" si="0"/>
        <v>1112</v>
      </c>
      <c r="I99" s="25">
        <f t="shared" si="1"/>
        <v>1112</v>
      </c>
      <c r="J99" s="26">
        <f t="shared" si="26"/>
        <v>472</v>
      </c>
      <c r="K99" s="26">
        <f t="shared" si="15"/>
        <v>190</v>
      </c>
      <c r="L99" s="26">
        <f aca="true" t="shared" si="27" ref="L99:L113">SUM(D99*17.42/100)</f>
        <v>194</v>
      </c>
      <c r="M99" s="26">
        <f t="shared" si="23"/>
        <v>256</v>
      </c>
    </row>
    <row r="100" spans="1:13" ht="18" customHeight="1">
      <c r="A100" s="27">
        <v>89</v>
      </c>
      <c r="B100" s="28">
        <v>119661</v>
      </c>
      <c r="C100" s="29" t="s">
        <v>110</v>
      </c>
      <c r="D100" s="25">
        <v>1102</v>
      </c>
      <c r="E100" s="25">
        <v>964</v>
      </c>
      <c r="F100" s="25">
        <v>0</v>
      </c>
      <c r="G100" s="25">
        <v>138</v>
      </c>
      <c r="H100" s="25">
        <f t="shared" si="0"/>
        <v>1102</v>
      </c>
      <c r="I100" s="25">
        <f t="shared" si="1"/>
        <v>1102</v>
      </c>
      <c r="J100" s="26">
        <v>467</v>
      </c>
      <c r="K100" s="26">
        <v>189</v>
      </c>
      <c r="L100" s="26">
        <f t="shared" si="27"/>
        <v>192</v>
      </c>
      <c r="M100" s="26">
        <v>254</v>
      </c>
    </row>
    <row r="101" spans="1:13" ht="18" customHeight="1">
      <c r="A101" s="27">
        <v>90</v>
      </c>
      <c r="B101" s="28">
        <v>119723</v>
      </c>
      <c r="C101" s="29" t="s">
        <v>111</v>
      </c>
      <c r="D101" s="25">
        <v>1081</v>
      </c>
      <c r="E101" s="25">
        <v>970</v>
      </c>
      <c r="F101" s="25">
        <v>0</v>
      </c>
      <c r="G101" s="25">
        <v>111</v>
      </c>
      <c r="H101" s="25">
        <f t="shared" si="0"/>
        <v>1081</v>
      </c>
      <c r="I101" s="25">
        <f t="shared" si="1"/>
        <v>1081</v>
      </c>
      <c r="J101" s="26">
        <f aca="true" t="shared" si="28" ref="J101:J102">SUM(D101*42.47/100)</f>
        <v>459</v>
      </c>
      <c r="K101" s="26">
        <f aca="true" t="shared" si="29" ref="K101:K105">SUM(D101*17.1/100)</f>
        <v>185</v>
      </c>
      <c r="L101" s="26">
        <f t="shared" si="27"/>
        <v>188</v>
      </c>
      <c r="M101" s="26">
        <f aca="true" t="shared" si="30" ref="M101:M104">SUM(D101*23/100)</f>
        <v>249</v>
      </c>
    </row>
    <row r="102" spans="1:13" ht="18" customHeight="1">
      <c r="A102" s="27">
        <v>91</v>
      </c>
      <c r="B102" s="28">
        <v>119750</v>
      </c>
      <c r="C102" s="29" t="s">
        <v>112</v>
      </c>
      <c r="D102" s="25">
        <v>1090</v>
      </c>
      <c r="E102" s="25">
        <v>767</v>
      </c>
      <c r="F102" s="25">
        <v>0</v>
      </c>
      <c r="G102" s="25">
        <v>323</v>
      </c>
      <c r="H102" s="25">
        <f t="shared" si="0"/>
        <v>1090</v>
      </c>
      <c r="I102" s="25">
        <f t="shared" si="1"/>
        <v>1090</v>
      </c>
      <c r="J102" s="26">
        <f t="shared" si="28"/>
        <v>463</v>
      </c>
      <c r="K102" s="26">
        <f t="shared" si="29"/>
        <v>186</v>
      </c>
      <c r="L102" s="26">
        <f t="shared" si="27"/>
        <v>190</v>
      </c>
      <c r="M102" s="26">
        <f t="shared" si="30"/>
        <v>251</v>
      </c>
    </row>
    <row r="103" spans="1:13" ht="18" customHeight="1">
      <c r="A103" s="27">
        <v>92</v>
      </c>
      <c r="B103" s="28">
        <v>119803</v>
      </c>
      <c r="C103" s="29" t="s">
        <v>113</v>
      </c>
      <c r="D103" s="25">
        <v>1001</v>
      </c>
      <c r="E103" s="25">
        <v>1001</v>
      </c>
      <c r="F103" s="25">
        <v>0</v>
      </c>
      <c r="G103" s="25">
        <v>0</v>
      </c>
      <c r="H103" s="25">
        <f t="shared" si="0"/>
        <v>1001</v>
      </c>
      <c r="I103" s="25">
        <f t="shared" si="1"/>
        <v>1001</v>
      </c>
      <c r="J103" s="26">
        <v>426</v>
      </c>
      <c r="K103" s="26">
        <f t="shared" si="29"/>
        <v>171</v>
      </c>
      <c r="L103" s="26">
        <f t="shared" si="27"/>
        <v>174</v>
      </c>
      <c r="M103" s="26">
        <f t="shared" si="30"/>
        <v>230</v>
      </c>
    </row>
    <row r="104" spans="1:13" ht="18" customHeight="1">
      <c r="A104" s="27">
        <v>93</v>
      </c>
      <c r="B104" s="28">
        <v>119858</v>
      </c>
      <c r="C104" s="29" t="s">
        <v>114</v>
      </c>
      <c r="D104" s="25">
        <v>1158</v>
      </c>
      <c r="E104" s="25">
        <v>1158</v>
      </c>
      <c r="F104" s="25">
        <v>0</v>
      </c>
      <c r="G104" s="25">
        <v>0</v>
      </c>
      <c r="H104" s="25">
        <f t="shared" si="0"/>
        <v>1158</v>
      </c>
      <c r="I104" s="25">
        <f t="shared" si="1"/>
        <v>1158</v>
      </c>
      <c r="J104" s="26">
        <f aca="true" t="shared" si="31" ref="J104:J107">SUM(D104*42.47/100)</f>
        <v>492</v>
      </c>
      <c r="K104" s="26">
        <f t="shared" si="29"/>
        <v>198</v>
      </c>
      <c r="L104" s="26">
        <f t="shared" si="27"/>
        <v>202</v>
      </c>
      <c r="M104" s="26">
        <f t="shared" si="30"/>
        <v>266</v>
      </c>
    </row>
    <row r="105" spans="1:13" ht="18" customHeight="1">
      <c r="A105" s="27">
        <v>94</v>
      </c>
      <c r="B105" s="28">
        <v>119974</v>
      </c>
      <c r="C105" s="29" t="s">
        <v>115</v>
      </c>
      <c r="D105" s="25">
        <v>1902</v>
      </c>
      <c r="E105" s="25">
        <v>1460</v>
      </c>
      <c r="F105" s="25">
        <v>0</v>
      </c>
      <c r="G105" s="25">
        <v>442</v>
      </c>
      <c r="H105" s="25">
        <f t="shared" si="0"/>
        <v>1902</v>
      </c>
      <c r="I105" s="25">
        <f t="shared" si="1"/>
        <v>1902</v>
      </c>
      <c r="J105" s="26">
        <f t="shared" si="31"/>
        <v>808</v>
      </c>
      <c r="K105" s="26">
        <f t="shared" si="29"/>
        <v>325</v>
      </c>
      <c r="L105" s="26">
        <f t="shared" si="27"/>
        <v>331</v>
      </c>
      <c r="M105" s="26">
        <v>438</v>
      </c>
    </row>
    <row r="106" spans="1:13" ht="18" customHeight="1">
      <c r="A106" s="27">
        <v>95</v>
      </c>
      <c r="B106" s="28">
        <v>120076</v>
      </c>
      <c r="C106" s="29" t="s">
        <v>116</v>
      </c>
      <c r="D106" s="25">
        <v>1032</v>
      </c>
      <c r="E106" s="25">
        <v>969</v>
      </c>
      <c r="F106" s="25">
        <v>0</v>
      </c>
      <c r="G106" s="25">
        <v>63</v>
      </c>
      <c r="H106" s="25">
        <f t="shared" si="0"/>
        <v>1032</v>
      </c>
      <c r="I106" s="25">
        <f t="shared" si="1"/>
        <v>1032</v>
      </c>
      <c r="J106" s="26">
        <f t="shared" si="31"/>
        <v>438</v>
      </c>
      <c r="K106" s="26">
        <v>177</v>
      </c>
      <c r="L106" s="26">
        <f t="shared" si="27"/>
        <v>180</v>
      </c>
      <c r="M106" s="26">
        <f aca="true" t="shared" si="32" ref="M106:M113">SUM(D106*23/100)</f>
        <v>237</v>
      </c>
    </row>
    <row r="107" spans="1:13" ht="18" customHeight="1">
      <c r="A107" s="27">
        <v>96</v>
      </c>
      <c r="B107" s="28">
        <v>120138</v>
      </c>
      <c r="C107" s="29" t="s">
        <v>117</v>
      </c>
      <c r="D107" s="25">
        <v>1608</v>
      </c>
      <c r="E107" s="25">
        <v>10</v>
      </c>
      <c r="F107" s="25">
        <v>1070</v>
      </c>
      <c r="G107" s="25">
        <v>528</v>
      </c>
      <c r="H107" s="25">
        <f t="shared" si="0"/>
        <v>1608</v>
      </c>
      <c r="I107" s="25">
        <f t="shared" si="1"/>
        <v>1608</v>
      </c>
      <c r="J107" s="26">
        <f t="shared" si="31"/>
        <v>683</v>
      </c>
      <c r="K107" s="26">
        <f aca="true" t="shared" si="33" ref="K107:K111">SUM(D107*17.1/100)</f>
        <v>275</v>
      </c>
      <c r="L107" s="26">
        <f t="shared" si="27"/>
        <v>280</v>
      </c>
      <c r="M107" s="26">
        <f t="shared" si="32"/>
        <v>370</v>
      </c>
    </row>
    <row r="108" spans="1:13" ht="18" customHeight="1">
      <c r="A108" s="27">
        <v>97</v>
      </c>
      <c r="B108" s="28">
        <v>120174</v>
      </c>
      <c r="C108" s="29" t="s">
        <v>118</v>
      </c>
      <c r="D108" s="25">
        <v>1068</v>
      </c>
      <c r="E108" s="25">
        <v>1068</v>
      </c>
      <c r="F108" s="25">
        <v>0</v>
      </c>
      <c r="G108" s="25">
        <v>0</v>
      </c>
      <c r="H108" s="25">
        <f t="shared" si="0"/>
        <v>1068</v>
      </c>
      <c r="I108" s="25">
        <f t="shared" si="1"/>
        <v>1068</v>
      </c>
      <c r="J108" s="26">
        <v>453</v>
      </c>
      <c r="K108" s="26">
        <f t="shared" si="33"/>
        <v>183</v>
      </c>
      <c r="L108" s="26">
        <f t="shared" si="27"/>
        <v>186</v>
      </c>
      <c r="M108" s="26">
        <f t="shared" si="32"/>
        <v>246</v>
      </c>
    </row>
    <row r="109" spans="1:13" ht="18" customHeight="1">
      <c r="A109" s="27">
        <v>98</v>
      </c>
      <c r="B109" s="28">
        <v>120218</v>
      </c>
      <c r="C109" s="29" t="s">
        <v>119</v>
      </c>
      <c r="D109" s="25">
        <v>932</v>
      </c>
      <c r="E109" s="25">
        <v>932</v>
      </c>
      <c r="F109" s="25">
        <v>0</v>
      </c>
      <c r="G109" s="25">
        <v>0</v>
      </c>
      <c r="H109" s="25">
        <f t="shared" si="0"/>
        <v>932</v>
      </c>
      <c r="I109" s="25">
        <f t="shared" si="1"/>
        <v>932</v>
      </c>
      <c r="J109" s="26">
        <v>397</v>
      </c>
      <c r="K109" s="26">
        <f t="shared" si="33"/>
        <v>159</v>
      </c>
      <c r="L109" s="26">
        <f t="shared" si="27"/>
        <v>162</v>
      </c>
      <c r="M109" s="26">
        <f t="shared" si="32"/>
        <v>214</v>
      </c>
    </row>
    <row r="110" spans="1:13" ht="18" customHeight="1">
      <c r="A110" s="27">
        <v>99</v>
      </c>
      <c r="B110" s="28">
        <v>120254</v>
      </c>
      <c r="C110" s="29" t="s">
        <v>120</v>
      </c>
      <c r="D110" s="25">
        <v>2323</v>
      </c>
      <c r="E110" s="25">
        <v>1952</v>
      </c>
      <c r="F110" s="25">
        <v>0</v>
      </c>
      <c r="G110" s="25">
        <v>371</v>
      </c>
      <c r="H110" s="25">
        <f t="shared" si="0"/>
        <v>2323</v>
      </c>
      <c r="I110" s="25">
        <f t="shared" si="1"/>
        <v>2323</v>
      </c>
      <c r="J110" s="26">
        <f>SUM(D110*42.47/100)</f>
        <v>987</v>
      </c>
      <c r="K110" s="26">
        <f t="shared" si="33"/>
        <v>397</v>
      </c>
      <c r="L110" s="26">
        <f t="shared" si="27"/>
        <v>405</v>
      </c>
      <c r="M110" s="26">
        <f t="shared" si="32"/>
        <v>534</v>
      </c>
    </row>
    <row r="111" spans="1:13" ht="18" customHeight="1">
      <c r="A111" s="27">
        <v>100</v>
      </c>
      <c r="B111" s="28">
        <v>120316</v>
      </c>
      <c r="C111" s="29" t="s">
        <v>121</v>
      </c>
      <c r="D111" s="25">
        <v>1001</v>
      </c>
      <c r="E111" s="25">
        <v>956</v>
      </c>
      <c r="F111" s="25">
        <v>0</v>
      </c>
      <c r="G111" s="25">
        <v>45</v>
      </c>
      <c r="H111" s="25">
        <f t="shared" si="0"/>
        <v>1001</v>
      </c>
      <c r="I111" s="25">
        <f t="shared" si="1"/>
        <v>1001</v>
      </c>
      <c r="J111" s="26">
        <v>426</v>
      </c>
      <c r="K111" s="26">
        <f t="shared" si="33"/>
        <v>171</v>
      </c>
      <c r="L111" s="26">
        <f t="shared" si="27"/>
        <v>174</v>
      </c>
      <c r="M111" s="26">
        <f t="shared" si="32"/>
        <v>230</v>
      </c>
    </row>
    <row r="112" spans="1:13" ht="18" customHeight="1">
      <c r="A112" s="27">
        <v>101</v>
      </c>
      <c r="B112" s="28">
        <v>120343</v>
      </c>
      <c r="C112" s="29" t="s">
        <v>122</v>
      </c>
      <c r="D112" s="25">
        <v>874</v>
      </c>
      <c r="E112" s="25">
        <v>874</v>
      </c>
      <c r="F112" s="25">
        <v>0</v>
      </c>
      <c r="G112" s="25">
        <v>0</v>
      </c>
      <c r="H112" s="25">
        <f t="shared" si="0"/>
        <v>874</v>
      </c>
      <c r="I112" s="25">
        <f t="shared" si="1"/>
        <v>874</v>
      </c>
      <c r="J112" s="26">
        <f>SUM(D112*42.47/100)</f>
        <v>371</v>
      </c>
      <c r="K112" s="26">
        <v>150</v>
      </c>
      <c r="L112" s="26">
        <f t="shared" si="27"/>
        <v>152</v>
      </c>
      <c r="M112" s="26">
        <f t="shared" si="32"/>
        <v>201</v>
      </c>
    </row>
    <row r="113" spans="1:13" ht="18" customHeight="1">
      <c r="A113" s="30">
        <v>102</v>
      </c>
      <c r="B113" s="31">
        <v>120370</v>
      </c>
      <c r="C113" s="32" t="s">
        <v>123</v>
      </c>
      <c r="D113" s="25">
        <v>1577</v>
      </c>
      <c r="E113" s="25">
        <v>1577</v>
      </c>
      <c r="F113" s="25">
        <v>0</v>
      </c>
      <c r="G113" s="25">
        <v>0</v>
      </c>
      <c r="H113" s="25">
        <f t="shared" si="0"/>
        <v>1577</v>
      </c>
      <c r="I113" s="25">
        <f t="shared" si="1"/>
        <v>1577</v>
      </c>
      <c r="J113" s="26">
        <v>669</v>
      </c>
      <c r="K113" s="26">
        <f>SUM(D113*17.1/100)</f>
        <v>270</v>
      </c>
      <c r="L113" s="26">
        <f t="shared" si="27"/>
        <v>275</v>
      </c>
      <c r="M113" s="26">
        <f t="shared" si="32"/>
        <v>363</v>
      </c>
    </row>
    <row r="114" spans="1:13" ht="32.25" customHeight="1">
      <c r="A114" s="27">
        <v>103</v>
      </c>
      <c r="B114" s="28">
        <v>261</v>
      </c>
      <c r="C114" s="29" t="s">
        <v>124</v>
      </c>
      <c r="D114" s="25">
        <v>149966</v>
      </c>
      <c r="E114" s="25">
        <v>138686</v>
      </c>
      <c r="F114" s="25">
        <v>0</v>
      </c>
      <c r="G114" s="25">
        <v>0</v>
      </c>
      <c r="H114" s="25">
        <f t="shared" si="0"/>
        <v>138686</v>
      </c>
      <c r="I114" s="25">
        <f t="shared" si="1"/>
        <v>149966</v>
      </c>
      <c r="J114" s="33">
        <v>10000</v>
      </c>
      <c r="K114" s="34">
        <v>51000</v>
      </c>
      <c r="L114" s="34">
        <v>48966</v>
      </c>
      <c r="M114" s="34">
        <v>40000</v>
      </c>
    </row>
    <row r="115" spans="1:13" ht="14.25">
      <c r="A115" s="35"/>
      <c r="B115" s="35"/>
      <c r="E115" s="36">
        <v>11280</v>
      </c>
      <c r="F115" s="36"/>
      <c r="G115" s="36"/>
      <c r="H115" s="36">
        <v>11280</v>
      </c>
      <c r="M115" s="37"/>
    </row>
    <row r="116" spans="1:13" ht="16.5">
      <c r="A116" s="35"/>
      <c r="B116" s="35"/>
      <c r="C116" s="5" t="s">
        <v>125</v>
      </c>
      <c r="D116" s="5"/>
      <c r="E116" s="5"/>
      <c r="F116" s="5"/>
      <c r="G116" s="5"/>
      <c r="H116" s="5"/>
      <c r="I116" s="5"/>
      <c r="J116" s="38"/>
      <c r="K116" s="5" t="s">
        <v>126</v>
      </c>
      <c r="L116" s="38"/>
      <c r="M116" s="38"/>
    </row>
    <row r="117" spans="1:13" ht="16.5">
      <c r="A117" s="39"/>
      <c r="B117" s="39"/>
      <c r="C117" s="5" t="s">
        <v>127</v>
      </c>
      <c r="D117" s="5"/>
      <c r="E117" s="5"/>
      <c r="F117" s="5"/>
      <c r="G117" s="5"/>
      <c r="H117" s="5"/>
      <c r="I117" s="5"/>
      <c r="J117" s="38"/>
      <c r="K117" s="5" t="s">
        <v>128</v>
      </c>
      <c r="L117" s="38"/>
      <c r="M117" s="38"/>
    </row>
    <row r="119" ht="14.25">
      <c r="B119" t="s">
        <v>129</v>
      </c>
    </row>
  </sheetData>
  <sheetProtection selectLockedCells="1" selectUnlockedCells="1"/>
  <mergeCells count="14">
    <mergeCell ref="B5:J5"/>
    <mergeCell ref="A7:A9"/>
    <mergeCell ref="B7:B9"/>
    <mergeCell ref="C7:C9"/>
    <mergeCell ref="D7:D9"/>
    <mergeCell ref="E7:H7"/>
    <mergeCell ref="I7:I9"/>
    <mergeCell ref="J7:M7"/>
    <mergeCell ref="E8:G8"/>
    <mergeCell ref="H8:H9"/>
    <mergeCell ref="J8:J9"/>
    <mergeCell ref="K8:K9"/>
    <mergeCell ref="L8:L9"/>
    <mergeCell ref="M8:M9"/>
  </mergeCells>
  <printOptions/>
  <pageMargins left="0.3541666666666667" right="0.27569444444444446" top="0.15763888888888888" bottom="0.1576388888888888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8"/>
  <sheetViews>
    <sheetView tabSelected="1" workbookViewId="0" topLeftCell="A1">
      <selection activeCell="U110" sqref="U110"/>
    </sheetView>
  </sheetViews>
  <sheetFormatPr defaultColWidth="8.00390625" defaultRowHeight="12.75"/>
  <cols>
    <col min="1" max="1" width="3.8515625" style="0" customWidth="1"/>
    <col min="2" max="2" width="7.421875" style="0" customWidth="1"/>
    <col min="3" max="3" width="21.140625" style="0" customWidth="1"/>
    <col min="4" max="4" width="9.00390625" style="0" customWidth="1"/>
    <col min="5" max="5" width="9.140625" style="0" customWidth="1"/>
    <col min="6" max="7" width="9.57421875" style="0" customWidth="1"/>
    <col min="8" max="8" width="17.28125" style="0" customWidth="1"/>
    <col min="9" max="9" width="8.7109375" style="0" customWidth="1"/>
    <col min="10" max="10" width="8.421875" style="0" customWidth="1"/>
    <col min="11" max="11" width="8.00390625" style="0" customWidth="1"/>
    <col min="12" max="13" width="6.8515625" style="0" customWidth="1"/>
    <col min="14" max="14" width="7.00390625" style="0" customWidth="1"/>
    <col min="15" max="15" width="8.8515625" style="0" customWidth="1"/>
    <col min="16" max="16" width="8.28125" style="0" customWidth="1"/>
    <col min="17" max="17" width="7.28125" style="0" customWidth="1"/>
    <col min="18" max="18" width="9.140625" style="0" customWidth="1"/>
    <col min="19" max="19" width="7.7109375" style="0" customWidth="1"/>
    <col min="20" max="16384" width="8.8515625" style="0" customWidth="1"/>
  </cols>
  <sheetData>
    <row r="1" spans="2:18" ht="14.25">
      <c r="B1" s="40"/>
      <c r="C1" s="41" t="s">
        <v>0</v>
      </c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9" ht="11.25" customHeight="1">
      <c r="A2" s="2"/>
      <c r="B2" s="42"/>
      <c r="C2" s="43"/>
      <c r="D2" s="43"/>
      <c r="E2" s="44"/>
      <c r="F2" s="44"/>
      <c r="G2" s="44"/>
      <c r="H2" s="44"/>
      <c r="I2" s="44"/>
      <c r="J2" s="44"/>
      <c r="K2" s="44"/>
      <c r="L2" s="40"/>
      <c r="M2" s="43"/>
      <c r="N2" s="43"/>
      <c r="O2" s="43"/>
      <c r="P2" s="43"/>
      <c r="Q2" s="43"/>
      <c r="R2" s="43"/>
      <c r="S2" s="7"/>
    </row>
    <row r="3" spans="1:19" ht="14.25">
      <c r="A3" s="2"/>
      <c r="B3" s="42" t="s">
        <v>130</v>
      </c>
      <c r="C3" s="43"/>
      <c r="D3" s="43"/>
      <c r="E3" s="40"/>
      <c r="F3" s="40"/>
      <c r="G3" s="40"/>
      <c r="H3" s="40"/>
      <c r="I3" s="40"/>
      <c r="J3" s="40"/>
      <c r="K3" s="40"/>
      <c r="L3" s="43"/>
      <c r="M3" s="43"/>
      <c r="N3" s="43"/>
      <c r="O3" s="43"/>
      <c r="P3" s="43"/>
      <c r="Q3" s="43"/>
      <c r="R3" s="43"/>
      <c r="S3" s="7"/>
    </row>
    <row r="4" spans="1:19" ht="15.75">
      <c r="A4" s="9"/>
      <c r="B4" s="45" t="s">
        <v>131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3"/>
      <c r="N4" s="43"/>
      <c r="O4" s="43"/>
      <c r="P4" s="43"/>
      <c r="Q4" s="43"/>
      <c r="R4" s="43"/>
      <c r="S4" s="7"/>
    </row>
    <row r="5" spans="1:19" ht="12" customHeight="1">
      <c r="A5" s="1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 t="s">
        <v>4</v>
      </c>
      <c r="R5" s="41"/>
      <c r="S5" s="12"/>
    </row>
    <row r="6" spans="1:19" ht="14.25" customHeight="1">
      <c r="A6" s="13" t="s">
        <v>5</v>
      </c>
      <c r="B6" s="46" t="s">
        <v>6</v>
      </c>
      <c r="C6" s="46" t="s">
        <v>7</v>
      </c>
      <c r="D6" s="47" t="s">
        <v>132</v>
      </c>
      <c r="E6" s="46" t="s">
        <v>8</v>
      </c>
      <c r="F6" s="48" t="s">
        <v>9</v>
      </c>
      <c r="G6" s="48"/>
      <c r="H6" s="48"/>
      <c r="I6" s="48"/>
      <c r="J6" s="48"/>
      <c r="K6" s="49" t="s">
        <v>10</v>
      </c>
      <c r="L6" s="48" t="s">
        <v>9</v>
      </c>
      <c r="M6" s="48"/>
      <c r="N6" s="48"/>
      <c r="O6" s="48"/>
      <c r="P6" s="48"/>
      <c r="Q6" s="48"/>
      <c r="R6" s="48"/>
      <c r="S6" s="48"/>
    </row>
    <row r="7" spans="1:19" ht="30.75" customHeight="1">
      <c r="A7" s="13"/>
      <c r="B7" s="46"/>
      <c r="C7" s="46"/>
      <c r="D7" s="46"/>
      <c r="E7" s="46"/>
      <c r="F7" s="46" t="s">
        <v>11</v>
      </c>
      <c r="G7" s="46"/>
      <c r="H7" s="46"/>
      <c r="I7" s="46" t="s">
        <v>12</v>
      </c>
      <c r="J7" s="50" t="s">
        <v>133</v>
      </c>
      <c r="K7" s="49"/>
      <c r="L7" s="49" t="s">
        <v>13</v>
      </c>
      <c r="M7" s="47" t="s">
        <v>14</v>
      </c>
      <c r="N7" s="47" t="s">
        <v>15</v>
      </c>
      <c r="O7" s="50" t="s">
        <v>134</v>
      </c>
      <c r="P7" s="47" t="s">
        <v>135</v>
      </c>
      <c r="Q7" s="47" t="s">
        <v>16</v>
      </c>
      <c r="R7" s="51" t="s">
        <v>136</v>
      </c>
      <c r="S7" s="52" t="s">
        <v>137</v>
      </c>
    </row>
    <row r="8" spans="1:19" ht="129.75" customHeight="1">
      <c r="A8" s="13"/>
      <c r="B8" s="46"/>
      <c r="C8" s="46"/>
      <c r="D8" s="46"/>
      <c r="E8" s="46"/>
      <c r="F8" s="46" t="s">
        <v>17</v>
      </c>
      <c r="G8" s="46" t="s">
        <v>18</v>
      </c>
      <c r="H8" s="46" t="s">
        <v>19</v>
      </c>
      <c r="I8" s="46"/>
      <c r="J8" s="50"/>
      <c r="K8" s="49"/>
      <c r="L8" s="49"/>
      <c r="M8" s="49"/>
      <c r="N8" s="49"/>
      <c r="O8" s="49"/>
      <c r="P8" s="47"/>
      <c r="Q8" s="47"/>
      <c r="R8" s="51"/>
      <c r="S8" s="51"/>
    </row>
    <row r="9" spans="1:19" ht="27.75" customHeight="1">
      <c r="A9" s="18">
        <v>0</v>
      </c>
      <c r="B9" s="49">
        <v>1</v>
      </c>
      <c r="C9" s="49">
        <v>2</v>
      </c>
      <c r="D9" s="49" t="s">
        <v>138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49">
        <v>9</v>
      </c>
      <c r="K9" s="47" t="s">
        <v>139</v>
      </c>
      <c r="L9" s="49">
        <v>11</v>
      </c>
      <c r="M9" s="49">
        <v>12</v>
      </c>
      <c r="N9" s="49">
        <v>13</v>
      </c>
      <c r="O9" s="49">
        <v>14</v>
      </c>
      <c r="P9" s="49">
        <v>15</v>
      </c>
      <c r="Q9" s="49">
        <v>16</v>
      </c>
      <c r="R9" s="49">
        <v>17</v>
      </c>
      <c r="S9" s="18">
        <v>18</v>
      </c>
    </row>
    <row r="10" spans="1:19" ht="18" customHeight="1">
      <c r="A10" s="19"/>
      <c r="B10" s="53" t="s">
        <v>20</v>
      </c>
      <c r="C10" s="53" t="s">
        <v>21</v>
      </c>
      <c r="D10" s="54">
        <f>SUM(D11:D113)</f>
        <v>334465</v>
      </c>
      <c r="E10" s="54">
        <f>SUM(E11:E113)</f>
        <v>319496</v>
      </c>
      <c r="F10" s="54">
        <f>SUM(F11:F113)</f>
        <v>238864</v>
      </c>
      <c r="G10" s="54">
        <f>SUM(G11:G113)</f>
        <v>17184</v>
      </c>
      <c r="H10" s="54">
        <f>SUM(H11:H113)</f>
        <v>52168</v>
      </c>
      <c r="I10" s="54">
        <f>SUM(I11:I114)</f>
        <v>319496</v>
      </c>
      <c r="J10" s="54">
        <f>SUM(J11:J114)</f>
        <v>14969</v>
      </c>
      <c r="K10" s="54">
        <f>SUM(K11:K113)</f>
        <v>334465</v>
      </c>
      <c r="L10" s="54">
        <f>SUM(L11:L113)</f>
        <v>82000</v>
      </c>
      <c r="M10" s="54">
        <f>SUM(M11:M113)</f>
        <v>80000</v>
      </c>
      <c r="N10" s="54">
        <f>SUM(N11:N113)</f>
        <v>78496</v>
      </c>
      <c r="O10" s="54">
        <f>SUM(O11:O113)</f>
        <v>12410</v>
      </c>
      <c r="P10" s="54">
        <f>SUM(P11:P113)</f>
        <v>90906</v>
      </c>
      <c r="Q10" s="54">
        <f>SUM(Q11:Q113)</f>
        <v>79000</v>
      </c>
      <c r="R10" s="54">
        <f>SUM(R11:R113)</f>
        <v>2559</v>
      </c>
      <c r="S10" s="21">
        <f>SUM(S11:S113)</f>
        <v>81559</v>
      </c>
    </row>
    <row r="11" spans="1:19" ht="18" customHeight="1">
      <c r="A11" s="22">
        <v>1</v>
      </c>
      <c r="B11" s="55">
        <v>114319</v>
      </c>
      <c r="C11" s="56" t="s">
        <v>22</v>
      </c>
      <c r="D11" s="56">
        <f aca="true" t="shared" si="0" ref="D11:D113">SUM(E11+J11)</f>
        <v>15587</v>
      </c>
      <c r="E11" s="57">
        <v>11424</v>
      </c>
      <c r="F11" s="57">
        <v>0</v>
      </c>
      <c r="G11" s="57">
        <v>0</v>
      </c>
      <c r="H11" s="57">
        <v>11424</v>
      </c>
      <c r="I11" s="57">
        <f aca="true" t="shared" si="1" ref="I11:I113">SUM(F11:H11)</f>
        <v>11424</v>
      </c>
      <c r="J11" s="57">
        <f aca="true" t="shared" si="2" ref="J11:J113">SUM(O11+R11)</f>
        <v>4163</v>
      </c>
      <c r="K11" s="54">
        <f aca="true" t="shared" si="3" ref="K11:K113">SUM(L11+M11+P11+S11)</f>
        <v>15587</v>
      </c>
      <c r="L11" s="58">
        <f>SUM(E11*42.47/100)</f>
        <v>4852</v>
      </c>
      <c r="M11" s="58">
        <f aca="true" t="shared" si="4" ref="M11:M14">SUM(E11*17.1/100)</f>
        <v>1954</v>
      </c>
      <c r="N11" s="58">
        <f>SUM(E11*17.42/100)</f>
        <v>1990</v>
      </c>
      <c r="O11" s="59">
        <v>4163</v>
      </c>
      <c r="P11" s="58">
        <f aca="true" t="shared" si="5" ref="P11:P113">SUM(N11+O11)</f>
        <v>6153</v>
      </c>
      <c r="Q11" s="58">
        <f aca="true" t="shared" si="6" ref="Q11:Q29">SUM(E11*23/100)</f>
        <v>2628</v>
      </c>
      <c r="R11" s="59">
        <v>0</v>
      </c>
      <c r="S11" s="26">
        <f aca="true" t="shared" si="7" ref="S11:S113">SUM(Q11+R11)</f>
        <v>2628</v>
      </c>
    </row>
    <row r="12" spans="1:19" ht="18" customHeight="1">
      <c r="A12" s="27">
        <v>2</v>
      </c>
      <c r="B12" s="60">
        <v>114809</v>
      </c>
      <c r="C12" s="61" t="s">
        <v>23</v>
      </c>
      <c r="D12" s="56">
        <f t="shared" si="0"/>
        <v>7393</v>
      </c>
      <c r="E12" s="57">
        <v>6151</v>
      </c>
      <c r="F12" s="57">
        <v>0</v>
      </c>
      <c r="G12" s="57">
        <v>618</v>
      </c>
      <c r="H12" s="57">
        <v>5533</v>
      </c>
      <c r="I12" s="57">
        <f t="shared" si="1"/>
        <v>6151</v>
      </c>
      <c r="J12" s="57">
        <f t="shared" si="2"/>
        <v>1242</v>
      </c>
      <c r="K12" s="54">
        <f t="shared" si="3"/>
        <v>7393</v>
      </c>
      <c r="L12" s="58">
        <v>2613</v>
      </c>
      <c r="M12" s="58">
        <f t="shared" si="4"/>
        <v>1052</v>
      </c>
      <c r="N12" s="58">
        <v>1071</v>
      </c>
      <c r="O12" s="62">
        <v>942</v>
      </c>
      <c r="P12" s="58">
        <f t="shared" si="5"/>
        <v>2013</v>
      </c>
      <c r="Q12" s="58">
        <f t="shared" si="6"/>
        <v>1415</v>
      </c>
      <c r="R12" s="59">
        <v>300</v>
      </c>
      <c r="S12" s="26">
        <f t="shared" si="7"/>
        <v>1715</v>
      </c>
    </row>
    <row r="13" spans="1:19" ht="18" customHeight="1">
      <c r="A13" s="27">
        <v>3</v>
      </c>
      <c r="B13" s="60">
        <v>114514</v>
      </c>
      <c r="C13" s="61" t="s">
        <v>24</v>
      </c>
      <c r="D13" s="56">
        <f t="shared" si="0"/>
        <v>3181</v>
      </c>
      <c r="E13" s="57">
        <v>0</v>
      </c>
      <c r="F13" s="57">
        <v>0</v>
      </c>
      <c r="G13" s="57">
        <v>0</v>
      </c>
      <c r="H13" s="57">
        <v>0</v>
      </c>
      <c r="I13" s="57">
        <f t="shared" si="1"/>
        <v>0</v>
      </c>
      <c r="J13" s="57">
        <f t="shared" si="2"/>
        <v>3181</v>
      </c>
      <c r="K13" s="54">
        <f t="shared" si="3"/>
        <v>3181</v>
      </c>
      <c r="L13" s="58">
        <f>SUM(E13*42.47/100)</f>
        <v>0</v>
      </c>
      <c r="M13" s="58">
        <f t="shared" si="4"/>
        <v>0</v>
      </c>
      <c r="N13" s="58">
        <f aca="true" t="shared" si="8" ref="N13:N31">SUM(E13*17.42/100)</f>
        <v>0</v>
      </c>
      <c r="O13" s="62">
        <v>3181</v>
      </c>
      <c r="P13" s="58">
        <f t="shared" si="5"/>
        <v>3181</v>
      </c>
      <c r="Q13" s="58">
        <f t="shared" si="6"/>
        <v>0</v>
      </c>
      <c r="R13" s="59">
        <v>0</v>
      </c>
      <c r="S13" s="26">
        <f t="shared" si="7"/>
        <v>0</v>
      </c>
    </row>
    <row r="14" spans="1:19" ht="18" customHeight="1">
      <c r="A14" s="27">
        <v>4</v>
      </c>
      <c r="B14" s="60">
        <v>114925</v>
      </c>
      <c r="C14" s="61" t="s">
        <v>25</v>
      </c>
      <c r="D14" s="56">
        <f t="shared" si="0"/>
        <v>6686</v>
      </c>
      <c r="E14" s="57">
        <v>6410</v>
      </c>
      <c r="F14" s="57">
        <v>0</v>
      </c>
      <c r="G14" s="57">
        <v>2822</v>
      </c>
      <c r="H14" s="57">
        <v>3588</v>
      </c>
      <c r="I14" s="57">
        <f t="shared" si="1"/>
        <v>6410</v>
      </c>
      <c r="J14" s="57">
        <f t="shared" si="2"/>
        <v>276</v>
      </c>
      <c r="K14" s="54">
        <f t="shared" si="3"/>
        <v>6686</v>
      </c>
      <c r="L14" s="58">
        <v>2723</v>
      </c>
      <c r="M14" s="58">
        <f t="shared" si="4"/>
        <v>1096</v>
      </c>
      <c r="N14" s="58">
        <f t="shared" si="8"/>
        <v>1117</v>
      </c>
      <c r="O14" s="62">
        <v>276</v>
      </c>
      <c r="P14" s="58">
        <f t="shared" si="5"/>
        <v>1393</v>
      </c>
      <c r="Q14" s="58">
        <f t="shared" si="6"/>
        <v>1474</v>
      </c>
      <c r="R14" s="59">
        <v>0</v>
      </c>
      <c r="S14" s="26">
        <f t="shared" si="7"/>
        <v>1474</v>
      </c>
    </row>
    <row r="15" spans="1:19" ht="18" customHeight="1">
      <c r="A15" s="27">
        <v>5</v>
      </c>
      <c r="B15" s="60">
        <v>117827</v>
      </c>
      <c r="C15" s="61" t="s">
        <v>26</v>
      </c>
      <c r="D15" s="56">
        <f t="shared" si="0"/>
        <v>3114</v>
      </c>
      <c r="E15" s="57">
        <v>2956</v>
      </c>
      <c r="F15" s="57">
        <v>0</v>
      </c>
      <c r="G15" s="57">
        <v>1030</v>
      </c>
      <c r="H15" s="57">
        <v>1926</v>
      </c>
      <c r="I15" s="57">
        <f t="shared" si="1"/>
        <v>2956</v>
      </c>
      <c r="J15" s="57">
        <f t="shared" si="2"/>
        <v>158</v>
      </c>
      <c r="K15" s="54">
        <f t="shared" si="3"/>
        <v>3114</v>
      </c>
      <c r="L15" s="58">
        <f aca="true" t="shared" si="9" ref="L15:L16">SUM(E15*42.47/100)</f>
        <v>1255</v>
      </c>
      <c r="M15" s="58">
        <v>506</v>
      </c>
      <c r="N15" s="58">
        <f t="shared" si="8"/>
        <v>515</v>
      </c>
      <c r="O15" s="62">
        <v>158</v>
      </c>
      <c r="P15" s="58">
        <f t="shared" si="5"/>
        <v>673</v>
      </c>
      <c r="Q15" s="58">
        <f t="shared" si="6"/>
        <v>680</v>
      </c>
      <c r="R15" s="59">
        <v>0</v>
      </c>
      <c r="S15" s="26">
        <f t="shared" si="7"/>
        <v>680</v>
      </c>
    </row>
    <row r="16" spans="1:19" ht="18" customHeight="1">
      <c r="A16" s="27">
        <v>6</v>
      </c>
      <c r="B16" s="60">
        <v>114710</v>
      </c>
      <c r="C16" s="61" t="s">
        <v>27</v>
      </c>
      <c r="D16" s="56">
        <f t="shared" si="0"/>
        <v>4148</v>
      </c>
      <c r="E16" s="57">
        <v>3943</v>
      </c>
      <c r="F16" s="57">
        <v>0</v>
      </c>
      <c r="G16" s="57">
        <v>1650</v>
      </c>
      <c r="H16" s="57">
        <v>2293</v>
      </c>
      <c r="I16" s="57">
        <f t="shared" si="1"/>
        <v>3943</v>
      </c>
      <c r="J16" s="57">
        <f t="shared" si="2"/>
        <v>205</v>
      </c>
      <c r="K16" s="54">
        <f t="shared" si="3"/>
        <v>4148</v>
      </c>
      <c r="L16" s="58">
        <f t="shared" si="9"/>
        <v>1675</v>
      </c>
      <c r="M16" s="58">
        <f aca="true" t="shared" si="10" ref="M16:M26">SUM(E16*17.1/100)</f>
        <v>674</v>
      </c>
      <c r="N16" s="58">
        <f t="shared" si="8"/>
        <v>687</v>
      </c>
      <c r="O16" s="62">
        <v>100</v>
      </c>
      <c r="P16" s="58">
        <f t="shared" si="5"/>
        <v>787</v>
      </c>
      <c r="Q16" s="58">
        <f t="shared" si="6"/>
        <v>907</v>
      </c>
      <c r="R16" s="59">
        <v>105</v>
      </c>
      <c r="S16" s="26">
        <f t="shared" si="7"/>
        <v>1012</v>
      </c>
    </row>
    <row r="17" spans="1:19" ht="18" customHeight="1">
      <c r="A17" s="27">
        <v>7</v>
      </c>
      <c r="B17" s="60">
        <v>118281</v>
      </c>
      <c r="C17" s="61" t="s">
        <v>28</v>
      </c>
      <c r="D17" s="56">
        <f t="shared" si="0"/>
        <v>3409</v>
      </c>
      <c r="E17" s="57">
        <v>3385</v>
      </c>
      <c r="F17" s="57">
        <v>1887</v>
      </c>
      <c r="G17" s="57">
        <v>320</v>
      </c>
      <c r="H17" s="57">
        <v>1178</v>
      </c>
      <c r="I17" s="57">
        <f t="shared" si="1"/>
        <v>3385</v>
      </c>
      <c r="J17" s="57">
        <f t="shared" si="2"/>
        <v>24</v>
      </c>
      <c r="K17" s="54">
        <f t="shared" si="3"/>
        <v>3409</v>
      </c>
      <c r="L17" s="58">
        <v>1437</v>
      </c>
      <c r="M17" s="58">
        <f t="shared" si="10"/>
        <v>579</v>
      </c>
      <c r="N17" s="58">
        <f t="shared" si="8"/>
        <v>590</v>
      </c>
      <c r="O17" s="62">
        <v>0</v>
      </c>
      <c r="P17" s="58">
        <f t="shared" si="5"/>
        <v>590</v>
      </c>
      <c r="Q17" s="58">
        <f t="shared" si="6"/>
        <v>779</v>
      </c>
      <c r="R17" s="59">
        <v>24</v>
      </c>
      <c r="S17" s="26">
        <f t="shared" si="7"/>
        <v>803</v>
      </c>
    </row>
    <row r="18" spans="1:19" ht="18" customHeight="1">
      <c r="A18" s="27">
        <v>8</v>
      </c>
      <c r="B18" s="60">
        <v>119242</v>
      </c>
      <c r="C18" s="61" t="s">
        <v>29</v>
      </c>
      <c r="D18" s="56">
        <f t="shared" si="0"/>
        <v>3307</v>
      </c>
      <c r="E18" s="57">
        <v>3244</v>
      </c>
      <c r="F18" s="57">
        <v>262</v>
      </c>
      <c r="G18" s="57">
        <v>1352</v>
      </c>
      <c r="H18" s="57">
        <v>1630</v>
      </c>
      <c r="I18" s="57">
        <f t="shared" si="1"/>
        <v>3244</v>
      </c>
      <c r="J18" s="57">
        <f t="shared" si="2"/>
        <v>63</v>
      </c>
      <c r="K18" s="54">
        <f t="shared" si="3"/>
        <v>3307</v>
      </c>
      <c r="L18" s="58">
        <f aca="true" t="shared" si="11" ref="L18:L19">SUM(E18*42.47/100)</f>
        <v>1378</v>
      </c>
      <c r="M18" s="58">
        <f t="shared" si="10"/>
        <v>555</v>
      </c>
      <c r="N18" s="58">
        <f t="shared" si="8"/>
        <v>565</v>
      </c>
      <c r="O18" s="62">
        <v>63</v>
      </c>
      <c r="P18" s="58">
        <f t="shared" si="5"/>
        <v>628</v>
      </c>
      <c r="Q18" s="58">
        <f t="shared" si="6"/>
        <v>746</v>
      </c>
      <c r="R18" s="59">
        <v>0</v>
      </c>
      <c r="S18" s="26">
        <f t="shared" si="7"/>
        <v>746</v>
      </c>
    </row>
    <row r="19" spans="1:19" ht="18.75" customHeight="1">
      <c r="A19" s="27">
        <v>9</v>
      </c>
      <c r="B19" s="60">
        <v>119331</v>
      </c>
      <c r="C19" s="61" t="s">
        <v>30</v>
      </c>
      <c r="D19" s="56">
        <f t="shared" si="0"/>
        <v>2373</v>
      </c>
      <c r="E19" s="57">
        <v>2343</v>
      </c>
      <c r="F19" s="57">
        <v>2144</v>
      </c>
      <c r="G19" s="57">
        <v>0</v>
      </c>
      <c r="H19" s="57">
        <v>199</v>
      </c>
      <c r="I19" s="57">
        <f t="shared" si="1"/>
        <v>2343</v>
      </c>
      <c r="J19" s="57">
        <f t="shared" si="2"/>
        <v>30</v>
      </c>
      <c r="K19" s="54">
        <f t="shared" si="3"/>
        <v>2373</v>
      </c>
      <c r="L19" s="58">
        <f t="shared" si="11"/>
        <v>995</v>
      </c>
      <c r="M19" s="58">
        <f t="shared" si="10"/>
        <v>401</v>
      </c>
      <c r="N19" s="58">
        <f t="shared" si="8"/>
        <v>408</v>
      </c>
      <c r="O19" s="62">
        <v>30</v>
      </c>
      <c r="P19" s="58">
        <f t="shared" si="5"/>
        <v>438</v>
      </c>
      <c r="Q19" s="58">
        <f t="shared" si="6"/>
        <v>539</v>
      </c>
      <c r="R19" s="59">
        <v>0</v>
      </c>
      <c r="S19" s="26">
        <f t="shared" si="7"/>
        <v>539</v>
      </c>
    </row>
    <row r="20" spans="1:19" ht="18" customHeight="1">
      <c r="A20" s="27">
        <v>10</v>
      </c>
      <c r="B20" s="60">
        <v>114854</v>
      </c>
      <c r="C20" s="61" t="s">
        <v>31</v>
      </c>
      <c r="D20" s="56">
        <f t="shared" si="0"/>
        <v>1402</v>
      </c>
      <c r="E20" s="57">
        <v>1290</v>
      </c>
      <c r="F20" s="57">
        <v>0</v>
      </c>
      <c r="G20" s="57">
        <v>0</v>
      </c>
      <c r="H20" s="57">
        <v>1290</v>
      </c>
      <c r="I20" s="57">
        <f t="shared" si="1"/>
        <v>1290</v>
      </c>
      <c r="J20" s="57">
        <f t="shared" si="2"/>
        <v>112</v>
      </c>
      <c r="K20" s="54">
        <f t="shared" si="3"/>
        <v>1402</v>
      </c>
      <c r="L20" s="58">
        <v>547</v>
      </c>
      <c r="M20" s="58">
        <f t="shared" si="10"/>
        <v>221</v>
      </c>
      <c r="N20" s="58">
        <f t="shared" si="8"/>
        <v>225</v>
      </c>
      <c r="O20" s="62">
        <v>112</v>
      </c>
      <c r="P20" s="58">
        <f t="shared" si="5"/>
        <v>337</v>
      </c>
      <c r="Q20" s="58">
        <f t="shared" si="6"/>
        <v>297</v>
      </c>
      <c r="R20" s="59">
        <v>0</v>
      </c>
      <c r="S20" s="26">
        <f t="shared" si="7"/>
        <v>297</v>
      </c>
    </row>
    <row r="21" spans="1:19" ht="18" customHeight="1">
      <c r="A21" s="27">
        <v>11</v>
      </c>
      <c r="B21" s="60">
        <v>119894</v>
      </c>
      <c r="C21" s="61" t="s">
        <v>32</v>
      </c>
      <c r="D21" s="56">
        <f t="shared" si="0"/>
        <v>2357</v>
      </c>
      <c r="E21" s="57">
        <v>1446</v>
      </c>
      <c r="F21" s="57">
        <v>0</v>
      </c>
      <c r="G21" s="57">
        <v>0</v>
      </c>
      <c r="H21" s="57">
        <v>1446</v>
      </c>
      <c r="I21" s="57">
        <f t="shared" si="1"/>
        <v>1446</v>
      </c>
      <c r="J21" s="57">
        <f t="shared" si="2"/>
        <v>911</v>
      </c>
      <c r="K21" s="54">
        <f t="shared" si="3"/>
        <v>2357</v>
      </c>
      <c r="L21" s="58">
        <f aca="true" t="shared" si="12" ref="L21:L24">SUM(E21*42.47/100)</f>
        <v>614</v>
      </c>
      <c r="M21" s="58">
        <f t="shared" si="10"/>
        <v>247</v>
      </c>
      <c r="N21" s="58">
        <f t="shared" si="8"/>
        <v>252</v>
      </c>
      <c r="O21" s="62">
        <v>500</v>
      </c>
      <c r="P21" s="58">
        <f t="shared" si="5"/>
        <v>752</v>
      </c>
      <c r="Q21" s="58">
        <f t="shared" si="6"/>
        <v>333</v>
      </c>
      <c r="R21" s="59">
        <v>411</v>
      </c>
      <c r="S21" s="26">
        <f t="shared" si="7"/>
        <v>744</v>
      </c>
    </row>
    <row r="22" spans="1:19" ht="18" customHeight="1">
      <c r="A22" s="27">
        <v>12</v>
      </c>
      <c r="B22" s="60">
        <v>114970</v>
      </c>
      <c r="C22" s="61" t="s">
        <v>33</v>
      </c>
      <c r="D22" s="56">
        <f t="shared" si="0"/>
        <v>2013</v>
      </c>
      <c r="E22" s="57">
        <v>1992</v>
      </c>
      <c r="F22" s="57">
        <v>846</v>
      </c>
      <c r="G22" s="57">
        <v>339</v>
      </c>
      <c r="H22" s="57">
        <v>807</v>
      </c>
      <c r="I22" s="57">
        <f t="shared" si="1"/>
        <v>1992</v>
      </c>
      <c r="J22" s="57">
        <f t="shared" si="2"/>
        <v>21</v>
      </c>
      <c r="K22" s="54">
        <f t="shared" si="3"/>
        <v>2013</v>
      </c>
      <c r="L22" s="58">
        <f t="shared" si="12"/>
        <v>846</v>
      </c>
      <c r="M22" s="58">
        <f t="shared" si="10"/>
        <v>341</v>
      </c>
      <c r="N22" s="58">
        <f t="shared" si="8"/>
        <v>347</v>
      </c>
      <c r="O22" s="62">
        <v>11</v>
      </c>
      <c r="P22" s="58">
        <f t="shared" si="5"/>
        <v>358</v>
      </c>
      <c r="Q22" s="58">
        <f t="shared" si="6"/>
        <v>458</v>
      </c>
      <c r="R22" s="59">
        <v>10</v>
      </c>
      <c r="S22" s="26">
        <f t="shared" si="7"/>
        <v>468</v>
      </c>
    </row>
    <row r="23" spans="1:19" ht="18" customHeight="1">
      <c r="A23" s="27">
        <v>13</v>
      </c>
      <c r="B23" s="60">
        <v>115076</v>
      </c>
      <c r="C23" s="61" t="s">
        <v>34</v>
      </c>
      <c r="D23" s="56">
        <f t="shared" si="0"/>
        <v>2766</v>
      </c>
      <c r="E23" s="57">
        <v>2760</v>
      </c>
      <c r="F23" s="57">
        <v>2701</v>
      </c>
      <c r="G23" s="57">
        <v>0</v>
      </c>
      <c r="H23" s="57">
        <v>59</v>
      </c>
      <c r="I23" s="57">
        <f t="shared" si="1"/>
        <v>2760</v>
      </c>
      <c r="J23" s="57">
        <f t="shared" si="2"/>
        <v>6</v>
      </c>
      <c r="K23" s="54">
        <f t="shared" si="3"/>
        <v>2766</v>
      </c>
      <c r="L23" s="58">
        <f t="shared" si="12"/>
        <v>1172</v>
      </c>
      <c r="M23" s="58">
        <f t="shared" si="10"/>
        <v>472</v>
      </c>
      <c r="N23" s="58">
        <f t="shared" si="8"/>
        <v>481</v>
      </c>
      <c r="O23" s="62">
        <v>6</v>
      </c>
      <c r="P23" s="58">
        <f t="shared" si="5"/>
        <v>487</v>
      </c>
      <c r="Q23" s="58">
        <f t="shared" si="6"/>
        <v>635</v>
      </c>
      <c r="R23" s="59">
        <v>0</v>
      </c>
      <c r="S23" s="26">
        <f t="shared" si="7"/>
        <v>635</v>
      </c>
    </row>
    <row r="24" spans="1:19" ht="18" customHeight="1">
      <c r="A24" s="27">
        <v>14</v>
      </c>
      <c r="B24" s="60">
        <v>114603</v>
      </c>
      <c r="C24" s="61" t="s">
        <v>35</v>
      </c>
      <c r="D24" s="56">
        <f t="shared" si="0"/>
        <v>1567</v>
      </c>
      <c r="E24" s="57">
        <v>1460</v>
      </c>
      <c r="F24" s="57">
        <v>0</v>
      </c>
      <c r="G24" s="57">
        <v>586</v>
      </c>
      <c r="H24" s="57">
        <v>874</v>
      </c>
      <c r="I24" s="57">
        <f t="shared" si="1"/>
        <v>1460</v>
      </c>
      <c r="J24" s="57">
        <f t="shared" si="2"/>
        <v>107</v>
      </c>
      <c r="K24" s="54">
        <f t="shared" si="3"/>
        <v>1567</v>
      </c>
      <c r="L24" s="58">
        <f t="shared" si="12"/>
        <v>620</v>
      </c>
      <c r="M24" s="58">
        <f t="shared" si="10"/>
        <v>250</v>
      </c>
      <c r="N24" s="58">
        <f t="shared" si="8"/>
        <v>254</v>
      </c>
      <c r="O24" s="62">
        <v>0</v>
      </c>
      <c r="P24" s="58">
        <f t="shared" si="5"/>
        <v>254</v>
      </c>
      <c r="Q24" s="58">
        <f t="shared" si="6"/>
        <v>336</v>
      </c>
      <c r="R24" s="59">
        <v>107</v>
      </c>
      <c r="S24" s="26">
        <f t="shared" si="7"/>
        <v>443</v>
      </c>
    </row>
    <row r="25" spans="1:19" ht="18" customHeight="1">
      <c r="A25" s="27">
        <v>15</v>
      </c>
      <c r="B25" s="60">
        <v>115147</v>
      </c>
      <c r="C25" s="61" t="s">
        <v>36</v>
      </c>
      <c r="D25" s="56">
        <f t="shared" si="0"/>
        <v>1411</v>
      </c>
      <c r="E25" s="57">
        <v>1392</v>
      </c>
      <c r="F25" s="57">
        <v>1392</v>
      </c>
      <c r="G25" s="57">
        <v>0</v>
      </c>
      <c r="H25" s="57">
        <v>0</v>
      </c>
      <c r="I25" s="57">
        <f t="shared" si="1"/>
        <v>1392</v>
      </c>
      <c r="J25" s="57">
        <f t="shared" si="2"/>
        <v>19</v>
      </c>
      <c r="K25" s="54">
        <f t="shared" si="3"/>
        <v>1411</v>
      </c>
      <c r="L25" s="58">
        <v>592</v>
      </c>
      <c r="M25" s="58">
        <f t="shared" si="10"/>
        <v>238</v>
      </c>
      <c r="N25" s="58">
        <f t="shared" si="8"/>
        <v>242</v>
      </c>
      <c r="O25" s="62">
        <v>19</v>
      </c>
      <c r="P25" s="58">
        <f t="shared" si="5"/>
        <v>261</v>
      </c>
      <c r="Q25" s="58">
        <f t="shared" si="6"/>
        <v>320</v>
      </c>
      <c r="R25" s="59">
        <v>0</v>
      </c>
      <c r="S25" s="26">
        <f t="shared" si="7"/>
        <v>320</v>
      </c>
    </row>
    <row r="26" spans="1:19" ht="18" customHeight="1">
      <c r="A26" s="27">
        <v>16</v>
      </c>
      <c r="B26" s="60">
        <v>115183</v>
      </c>
      <c r="C26" s="61" t="s">
        <v>37</v>
      </c>
      <c r="D26" s="56">
        <f t="shared" si="0"/>
        <v>1020</v>
      </c>
      <c r="E26" s="57">
        <v>1001</v>
      </c>
      <c r="F26" s="57">
        <v>1001</v>
      </c>
      <c r="G26" s="57">
        <v>0</v>
      </c>
      <c r="H26" s="57">
        <v>0</v>
      </c>
      <c r="I26" s="57">
        <f t="shared" si="1"/>
        <v>1001</v>
      </c>
      <c r="J26" s="57">
        <f t="shared" si="2"/>
        <v>19</v>
      </c>
      <c r="K26" s="54">
        <f t="shared" si="3"/>
        <v>1020</v>
      </c>
      <c r="L26" s="58">
        <v>426</v>
      </c>
      <c r="M26" s="58">
        <f t="shared" si="10"/>
        <v>171</v>
      </c>
      <c r="N26" s="58">
        <f t="shared" si="8"/>
        <v>174</v>
      </c>
      <c r="O26" s="62">
        <v>0</v>
      </c>
      <c r="P26" s="58">
        <f t="shared" si="5"/>
        <v>174</v>
      </c>
      <c r="Q26" s="58">
        <f t="shared" si="6"/>
        <v>230</v>
      </c>
      <c r="R26" s="59">
        <v>19</v>
      </c>
      <c r="S26" s="26">
        <f t="shared" si="7"/>
        <v>249</v>
      </c>
    </row>
    <row r="27" spans="1:19" ht="18" customHeight="1">
      <c r="A27" s="27">
        <v>17</v>
      </c>
      <c r="B27" s="60">
        <v>115236</v>
      </c>
      <c r="C27" s="61" t="s">
        <v>38</v>
      </c>
      <c r="D27" s="56">
        <f t="shared" si="0"/>
        <v>960</v>
      </c>
      <c r="E27" s="57">
        <v>956</v>
      </c>
      <c r="F27" s="57">
        <v>926</v>
      </c>
      <c r="G27" s="57">
        <v>0</v>
      </c>
      <c r="H27" s="57">
        <v>30</v>
      </c>
      <c r="I27" s="57">
        <f t="shared" si="1"/>
        <v>956</v>
      </c>
      <c r="J27" s="57">
        <f t="shared" si="2"/>
        <v>4</v>
      </c>
      <c r="K27" s="54">
        <f t="shared" si="3"/>
        <v>960</v>
      </c>
      <c r="L27" s="58">
        <v>405</v>
      </c>
      <c r="M27" s="58">
        <v>164</v>
      </c>
      <c r="N27" s="58">
        <f t="shared" si="8"/>
        <v>167</v>
      </c>
      <c r="O27" s="62">
        <v>4</v>
      </c>
      <c r="P27" s="58">
        <f t="shared" si="5"/>
        <v>171</v>
      </c>
      <c r="Q27" s="58">
        <f t="shared" si="6"/>
        <v>220</v>
      </c>
      <c r="R27" s="59">
        <v>0</v>
      </c>
      <c r="S27" s="26">
        <f t="shared" si="7"/>
        <v>220</v>
      </c>
    </row>
    <row r="28" spans="1:19" ht="18" customHeight="1">
      <c r="A28" s="27">
        <v>18</v>
      </c>
      <c r="B28" s="60">
        <v>115307</v>
      </c>
      <c r="C28" s="61" t="s">
        <v>39</v>
      </c>
      <c r="D28" s="56">
        <f t="shared" si="0"/>
        <v>1877</v>
      </c>
      <c r="E28" s="57">
        <v>1855</v>
      </c>
      <c r="F28" s="57">
        <v>1842</v>
      </c>
      <c r="G28" s="57">
        <v>0</v>
      </c>
      <c r="H28" s="57">
        <v>13</v>
      </c>
      <c r="I28" s="57">
        <f t="shared" si="1"/>
        <v>1855</v>
      </c>
      <c r="J28" s="57">
        <f t="shared" si="2"/>
        <v>22</v>
      </c>
      <c r="K28" s="54">
        <f t="shared" si="3"/>
        <v>1877</v>
      </c>
      <c r="L28" s="58">
        <f>SUM(E28*42.47/100)</f>
        <v>788</v>
      </c>
      <c r="M28" s="58">
        <f aca="true" t="shared" si="13" ref="M28:M42">SUM(E28*17.1/100)</f>
        <v>317</v>
      </c>
      <c r="N28" s="58">
        <f t="shared" si="8"/>
        <v>323</v>
      </c>
      <c r="O28" s="62">
        <v>22</v>
      </c>
      <c r="P28" s="58">
        <f t="shared" si="5"/>
        <v>345</v>
      </c>
      <c r="Q28" s="58">
        <f t="shared" si="6"/>
        <v>427</v>
      </c>
      <c r="R28" s="59">
        <v>0</v>
      </c>
      <c r="S28" s="26">
        <f t="shared" si="7"/>
        <v>427</v>
      </c>
    </row>
    <row r="29" spans="1:19" ht="18" customHeight="1">
      <c r="A29" s="27">
        <v>19</v>
      </c>
      <c r="B29" s="60">
        <v>115389</v>
      </c>
      <c r="C29" s="61" t="s">
        <v>40</v>
      </c>
      <c r="D29" s="56">
        <f t="shared" si="0"/>
        <v>3102</v>
      </c>
      <c r="E29" s="57">
        <v>3084</v>
      </c>
      <c r="F29" s="57">
        <v>3084</v>
      </c>
      <c r="G29" s="57">
        <v>0</v>
      </c>
      <c r="H29" s="57">
        <v>0</v>
      </c>
      <c r="I29" s="57">
        <f t="shared" si="1"/>
        <v>3084</v>
      </c>
      <c r="J29" s="57">
        <f t="shared" si="2"/>
        <v>18</v>
      </c>
      <c r="K29" s="54">
        <f t="shared" si="3"/>
        <v>3102</v>
      </c>
      <c r="L29" s="58">
        <v>1311</v>
      </c>
      <c r="M29" s="58">
        <f t="shared" si="13"/>
        <v>527</v>
      </c>
      <c r="N29" s="58">
        <f t="shared" si="8"/>
        <v>537</v>
      </c>
      <c r="O29" s="62">
        <v>9</v>
      </c>
      <c r="P29" s="58">
        <f t="shared" si="5"/>
        <v>546</v>
      </c>
      <c r="Q29" s="58">
        <f t="shared" si="6"/>
        <v>709</v>
      </c>
      <c r="R29" s="59">
        <v>9</v>
      </c>
      <c r="S29" s="26">
        <f t="shared" si="7"/>
        <v>718</v>
      </c>
    </row>
    <row r="30" spans="1:19" ht="18" customHeight="1">
      <c r="A30" s="27">
        <v>20</v>
      </c>
      <c r="B30" s="60">
        <v>115520</v>
      </c>
      <c r="C30" s="61" t="s">
        <v>41</v>
      </c>
      <c r="D30" s="56">
        <f t="shared" si="0"/>
        <v>2348</v>
      </c>
      <c r="E30" s="57">
        <v>2341</v>
      </c>
      <c r="F30" s="57">
        <v>1121</v>
      </c>
      <c r="G30" s="57">
        <v>266</v>
      </c>
      <c r="H30" s="57">
        <v>954</v>
      </c>
      <c r="I30" s="57">
        <f t="shared" si="1"/>
        <v>2341</v>
      </c>
      <c r="J30" s="57">
        <f t="shared" si="2"/>
        <v>7</v>
      </c>
      <c r="K30" s="54">
        <f t="shared" si="3"/>
        <v>2348</v>
      </c>
      <c r="L30" s="58">
        <f>SUM(E30*42.47/100)</f>
        <v>994</v>
      </c>
      <c r="M30" s="58">
        <f t="shared" si="13"/>
        <v>400</v>
      </c>
      <c r="N30" s="58">
        <f t="shared" si="8"/>
        <v>408</v>
      </c>
      <c r="O30" s="62">
        <v>7</v>
      </c>
      <c r="P30" s="58">
        <f t="shared" si="5"/>
        <v>415</v>
      </c>
      <c r="Q30" s="58">
        <v>539</v>
      </c>
      <c r="R30" s="59">
        <v>0</v>
      </c>
      <c r="S30" s="26">
        <f t="shared" si="7"/>
        <v>539</v>
      </c>
    </row>
    <row r="31" spans="1:19" ht="18" customHeight="1">
      <c r="A31" s="27">
        <v>21</v>
      </c>
      <c r="B31" s="60">
        <v>115575</v>
      </c>
      <c r="C31" s="61" t="s">
        <v>42</v>
      </c>
      <c r="D31" s="56">
        <f t="shared" si="0"/>
        <v>631</v>
      </c>
      <c r="E31" s="57">
        <v>595</v>
      </c>
      <c r="F31" s="57">
        <v>595</v>
      </c>
      <c r="G31" s="57">
        <v>0</v>
      </c>
      <c r="H31" s="57">
        <v>0</v>
      </c>
      <c r="I31" s="57">
        <f t="shared" si="1"/>
        <v>595</v>
      </c>
      <c r="J31" s="57">
        <f t="shared" si="2"/>
        <v>36</v>
      </c>
      <c r="K31" s="54">
        <f t="shared" si="3"/>
        <v>631</v>
      </c>
      <c r="L31" s="58">
        <v>252</v>
      </c>
      <c r="M31" s="58">
        <f t="shared" si="13"/>
        <v>102</v>
      </c>
      <c r="N31" s="58">
        <f t="shared" si="8"/>
        <v>104</v>
      </c>
      <c r="O31" s="62">
        <v>18</v>
      </c>
      <c r="P31" s="58">
        <f t="shared" si="5"/>
        <v>122</v>
      </c>
      <c r="Q31" s="58">
        <f aca="true" t="shared" si="14" ref="Q31:Q49">SUM(E31*23/100)</f>
        <v>137</v>
      </c>
      <c r="R31" s="59">
        <v>18</v>
      </c>
      <c r="S31" s="26">
        <f t="shared" si="7"/>
        <v>155</v>
      </c>
    </row>
    <row r="32" spans="1:19" ht="18" customHeight="1">
      <c r="A32" s="27">
        <v>22</v>
      </c>
      <c r="B32" s="60">
        <v>115600</v>
      </c>
      <c r="C32" s="61" t="s">
        <v>43</v>
      </c>
      <c r="D32" s="56">
        <f t="shared" si="0"/>
        <v>1073</v>
      </c>
      <c r="E32" s="57">
        <v>1071</v>
      </c>
      <c r="F32" s="57">
        <v>1071</v>
      </c>
      <c r="G32" s="57">
        <v>0</v>
      </c>
      <c r="H32" s="57">
        <v>0</v>
      </c>
      <c r="I32" s="57">
        <f t="shared" si="1"/>
        <v>1071</v>
      </c>
      <c r="J32" s="57">
        <f t="shared" si="2"/>
        <v>2</v>
      </c>
      <c r="K32" s="54">
        <f t="shared" si="3"/>
        <v>1073</v>
      </c>
      <c r="L32" s="58">
        <v>456</v>
      </c>
      <c r="M32" s="58">
        <f t="shared" si="13"/>
        <v>183</v>
      </c>
      <c r="N32" s="58">
        <v>186</v>
      </c>
      <c r="O32" s="62">
        <v>2</v>
      </c>
      <c r="P32" s="58">
        <f t="shared" si="5"/>
        <v>188</v>
      </c>
      <c r="Q32" s="58">
        <f t="shared" si="14"/>
        <v>246</v>
      </c>
      <c r="R32" s="59">
        <v>0</v>
      </c>
      <c r="S32" s="26">
        <f t="shared" si="7"/>
        <v>246</v>
      </c>
    </row>
    <row r="33" spans="1:19" ht="18" customHeight="1">
      <c r="A33" s="27">
        <v>23</v>
      </c>
      <c r="B33" s="60">
        <v>115637</v>
      </c>
      <c r="C33" s="61" t="s">
        <v>44</v>
      </c>
      <c r="D33" s="56">
        <f t="shared" si="0"/>
        <v>1652</v>
      </c>
      <c r="E33" s="57">
        <v>1606</v>
      </c>
      <c r="F33" s="57">
        <v>1606</v>
      </c>
      <c r="G33" s="57">
        <v>0</v>
      </c>
      <c r="H33" s="57">
        <v>0</v>
      </c>
      <c r="I33" s="57">
        <f t="shared" si="1"/>
        <v>1606</v>
      </c>
      <c r="J33" s="57">
        <f t="shared" si="2"/>
        <v>46</v>
      </c>
      <c r="K33" s="54">
        <f t="shared" si="3"/>
        <v>1652</v>
      </c>
      <c r="L33" s="58">
        <f>SUM(E33*42.47/100)</f>
        <v>682</v>
      </c>
      <c r="M33" s="58">
        <f t="shared" si="13"/>
        <v>275</v>
      </c>
      <c r="N33" s="58">
        <f aca="true" t="shared" si="15" ref="N33:N34">SUM(E33*17.42/100)</f>
        <v>280</v>
      </c>
      <c r="O33" s="62">
        <v>46</v>
      </c>
      <c r="P33" s="58">
        <f t="shared" si="5"/>
        <v>326</v>
      </c>
      <c r="Q33" s="58">
        <f t="shared" si="14"/>
        <v>369</v>
      </c>
      <c r="R33" s="59">
        <v>0</v>
      </c>
      <c r="S33" s="26">
        <f t="shared" si="7"/>
        <v>369</v>
      </c>
    </row>
    <row r="34" spans="1:19" ht="18" customHeight="1">
      <c r="A34" s="27">
        <v>24</v>
      </c>
      <c r="B34" s="60">
        <v>115708</v>
      </c>
      <c r="C34" s="61" t="s">
        <v>45</v>
      </c>
      <c r="D34" s="56">
        <f t="shared" si="0"/>
        <v>880</v>
      </c>
      <c r="E34" s="57">
        <v>874</v>
      </c>
      <c r="F34" s="57">
        <v>832</v>
      </c>
      <c r="G34" s="57">
        <v>0</v>
      </c>
      <c r="H34" s="57">
        <v>42</v>
      </c>
      <c r="I34" s="57">
        <f t="shared" si="1"/>
        <v>874</v>
      </c>
      <c r="J34" s="57">
        <f t="shared" si="2"/>
        <v>6</v>
      </c>
      <c r="K34" s="54">
        <f t="shared" si="3"/>
        <v>880</v>
      </c>
      <c r="L34" s="58">
        <v>372</v>
      </c>
      <c r="M34" s="58">
        <f t="shared" si="13"/>
        <v>149</v>
      </c>
      <c r="N34" s="58">
        <f t="shared" si="15"/>
        <v>152</v>
      </c>
      <c r="O34" s="62">
        <v>6</v>
      </c>
      <c r="P34" s="58">
        <f t="shared" si="5"/>
        <v>158</v>
      </c>
      <c r="Q34" s="58">
        <f t="shared" si="14"/>
        <v>201</v>
      </c>
      <c r="R34" s="59">
        <v>0</v>
      </c>
      <c r="S34" s="26">
        <f t="shared" si="7"/>
        <v>201</v>
      </c>
    </row>
    <row r="35" spans="1:19" ht="18" customHeight="1">
      <c r="A35" s="27">
        <v>25</v>
      </c>
      <c r="B35" s="60">
        <v>120511</v>
      </c>
      <c r="C35" s="61" t="s">
        <v>46</v>
      </c>
      <c r="D35" s="56">
        <f t="shared" si="0"/>
        <v>998</v>
      </c>
      <c r="E35" s="57">
        <v>996</v>
      </c>
      <c r="F35" s="57">
        <v>996</v>
      </c>
      <c r="G35" s="57">
        <v>0</v>
      </c>
      <c r="H35" s="57">
        <v>0</v>
      </c>
      <c r="I35" s="57">
        <f t="shared" si="1"/>
        <v>996</v>
      </c>
      <c r="J35" s="57">
        <f t="shared" si="2"/>
        <v>2</v>
      </c>
      <c r="K35" s="54">
        <f t="shared" si="3"/>
        <v>998</v>
      </c>
      <c r="L35" s="58">
        <v>424</v>
      </c>
      <c r="M35" s="58">
        <f t="shared" si="13"/>
        <v>170</v>
      </c>
      <c r="N35" s="58">
        <v>173</v>
      </c>
      <c r="O35" s="62">
        <v>0</v>
      </c>
      <c r="P35" s="58">
        <f t="shared" si="5"/>
        <v>173</v>
      </c>
      <c r="Q35" s="58">
        <f t="shared" si="14"/>
        <v>229</v>
      </c>
      <c r="R35" s="59">
        <v>2</v>
      </c>
      <c r="S35" s="26">
        <f t="shared" si="7"/>
        <v>231</v>
      </c>
    </row>
    <row r="36" spans="1:19" ht="18" customHeight="1">
      <c r="A36" s="27">
        <v>26</v>
      </c>
      <c r="B36" s="60">
        <v>115771</v>
      </c>
      <c r="C36" s="61" t="s">
        <v>47</v>
      </c>
      <c r="D36" s="56">
        <f t="shared" si="0"/>
        <v>902</v>
      </c>
      <c r="E36" s="57">
        <v>900</v>
      </c>
      <c r="F36" s="57">
        <v>900</v>
      </c>
      <c r="G36" s="57">
        <v>0</v>
      </c>
      <c r="H36" s="57">
        <v>0</v>
      </c>
      <c r="I36" s="57">
        <f t="shared" si="1"/>
        <v>900</v>
      </c>
      <c r="J36" s="57">
        <f t="shared" si="2"/>
        <v>2</v>
      </c>
      <c r="K36" s="54">
        <f t="shared" si="3"/>
        <v>902</v>
      </c>
      <c r="L36" s="58">
        <f aca="true" t="shared" si="16" ref="L36:L39">SUM(E36*42.47/100)</f>
        <v>382</v>
      </c>
      <c r="M36" s="58">
        <f t="shared" si="13"/>
        <v>154</v>
      </c>
      <c r="N36" s="58">
        <f>SUM(E36*17.42/100)</f>
        <v>157</v>
      </c>
      <c r="O36" s="62">
        <v>2</v>
      </c>
      <c r="P36" s="58">
        <f t="shared" si="5"/>
        <v>159</v>
      </c>
      <c r="Q36" s="58">
        <f t="shared" si="14"/>
        <v>207</v>
      </c>
      <c r="R36" s="59">
        <v>0</v>
      </c>
      <c r="S36" s="26">
        <f t="shared" si="7"/>
        <v>207</v>
      </c>
    </row>
    <row r="37" spans="1:19" ht="18" customHeight="1">
      <c r="A37" s="27">
        <v>27</v>
      </c>
      <c r="B37" s="60">
        <v>115824</v>
      </c>
      <c r="C37" s="61" t="s">
        <v>48</v>
      </c>
      <c r="D37" s="56">
        <f t="shared" si="0"/>
        <v>830</v>
      </c>
      <c r="E37" s="57">
        <v>824</v>
      </c>
      <c r="F37" s="57">
        <v>806</v>
      </c>
      <c r="G37" s="57">
        <v>0</v>
      </c>
      <c r="H37" s="57">
        <v>18</v>
      </c>
      <c r="I37" s="57">
        <f t="shared" si="1"/>
        <v>824</v>
      </c>
      <c r="J37" s="57">
        <f t="shared" si="2"/>
        <v>6</v>
      </c>
      <c r="K37" s="54">
        <f t="shared" si="3"/>
        <v>830</v>
      </c>
      <c r="L37" s="58">
        <f t="shared" si="16"/>
        <v>350</v>
      </c>
      <c r="M37" s="58">
        <f t="shared" si="13"/>
        <v>141</v>
      </c>
      <c r="N37" s="58">
        <v>143</v>
      </c>
      <c r="O37" s="62">
        <v>6</v>
      </c>
      <c r="P37" s="58">
        <f t="shared" si="5"/>
        <v>149</v>
      </c>
      <c r="Q37" s="58">
        <f t="shared" si="14"/>
        <v>190</v>
      </c>
      <c r="R37" s="59">
        <v>0</v>
      </c>
      <c r="S37" s="26">
        <f t="shared" si="7"/>
        <v>190</v>
      </c>
    </row>
    <row r="38" spans="1:19" ht="18" customHeight="1">
      <c r="A38" s="27">
        <v>28</v>
      </c>
      <c r="B38" s="60">
        <v>115851</v>
      </c>
      <c r="C38" s="61" t="s">
        <v>49</v>
      </c>
      <c r="D38" s="56">
        <f t="shared" si="0"/>
        <v>1531</v>
      </c>
      <c r="E38" s="57">
        <v>1468</v>
      </c>
      <c r="F38" s="57">
        <v>779</v>
      </c>
      <c r="G38" s="57">
        <v>247</v>
      </c>
      <c r="H38" s="57">
        <v>442</v>
      </c>
      <c r="I38" s="57">
        <f t="shared" si="1"/>
        <v>1468</v>
      </c>
      <c r="J38" s="57">
        <f t="shared" si="2"/>
        <v>63</v>
      </c>
      <c r="K38" s="54">
        <f t="shared" si="3"/>
        <v>1531</v>
      </c>
      <c r="L38" s="58">
        <f t="shared" si="16"/>
        <v>623</v>
      </c>
      <c r="M38" s="58">
        <f t="shared" si="13"/>
        <v>251</v>
      </c>
      <c r="N38" s="58">
        <f aca="true" t="shared" si="17" ref="N38:N95">SUM(E38*17.42/100)</f>
        <v>256</v>
      </c>
      <c r="O38" s="62">
        <v>63</v>
      </c>
      <c r="P38" s="58">
        <f t="shared" si="5"/>
        <v>319</v>
      </c>
      <c r="Q38" s="58">
        <f t="shared" si="14"/>
        <v>338</v>
      </c>
      <c r="R38" s="59">
        <v>0</v>
      </c>
      <c r="S38" s="26">
        <f t="shared" si="7"/>
        <v>338</v>
      </c>
    </row>
    <row r="39" spans="1:19" ht="18" customHeight="1">
      <c r="A39" s="27">
        <v>29</v>
      </c>
      <c r="B39" s="60">
        <v>115897</v>
      </c>
      <c r="C39" s="61" t="s">
        <v>50</v>
      </c>
      <c r="D39" s="56">
        <f t="shared" si="0"/>
        <v>2171</v>
      </c>
      <c r="E39" s="57">
        <v>1982</v>
      </c>
      <c r="F39" s="57">
        <v>820</v>
      </c>
      <c r="G39" s="57">
        <v>318</v>
      </c>
      <c r="H39" s="57">
        <v>844</v>
      </c>
      <c r="I39" s="57">
        <f t="shared" si="1"/>
        <v>1982</v>
      </c>
      <c r="J39" s="57">
        <f t="shared" si="2"/>
        <v>189</v>
      </c>
      <c r="K39" s="54">
        <f t="shared" si="3"/>
        <v>2171</v>
      </c>
      <c r="L39" s="58">
        <f t="shared" si="16"/>
        <v>842</v>
      </c>
      <c r="M39" s="58">
        <f t="shared" si="13"/>
        <v>339</v>
      </c>
      <c r="N39" s="58">
        <f t="shared" si="17"/>
        <v>345</v>
      </c>
      <c r="O39" s="62">
        <v>189</v>
      </c>
      <c r="P39" s="58">
        <f t="shared" si="5"/>
        <v>534</v>
      </c>
      <c r="Q39" s="58">
        <f t="shared" si="14"/>
        <v>456</v>
      </c>
      <c r="R39" s="59">
        <v>0</v>
      </c>
      <c r="S39" s="26">
        <f t="shared" si="7"/>
        <v>456</v>
      </c>
    </row>
    <row r="40" spans="1:19" ht="18" customHeight="1">
      <c r="A40" s="27">
        <v>30</v>
      </c>
      <c r="B40" s="60">
        <v>115959</v>
      </c>
      <c r="C40" s="61" t="s">
        <v>51</v>
      </c>
      <c r="D40" s="56">
        <f t="shared" si="0"/>
        <v>2797</v>
      </c>
      <c r="E40" s="57">
        <v>2745</v>
      </c>
      <c r="F40" s="57">
        <v>2745</v>
      </c>
      <c r="G40" s="57">
        <v>0</v>
      </c>
      <c r="H40" s="57">
        <v>0</v>
      </c>
      <c r="I40" s="57">
        <f t="shared" si="1"/>
        <v>2745</v>
      </c>
      <c r="J40" s="57">
        <f t="shared" si="2"/>
        <v>52</v>
      </c>
      <c r="K40" s="54">
        <f t="shared" si="3"/>
        <v>2797</v>
      </c>
      <c r="L40" s="58">
        <v>1167</v>
      </c>
      <c r="M40" s="58">
        <f t="shared" si="13"/>
        <v>469</v>
      </c>
      <c r="N40" s="58">
        <f t="shared" si="17"/>
        <v>478</v>
      </c>
      <c r="O40" s="62">
        <v>0</v>
      </c>
      <c r="P40" s="58">
        <f t="shared" si="5"/>
        <v>478</v>
      </c>
      <c r="Q40" s="58">
        <f t="shared" si="14"/>
        <v>631</v>
      </c>
      <c r="R40" s="59">
        <v>52</v>
      </c>
      <c r="S40" s="26">
        <f t="shared" si="7"/>
        <v>683</v>
      </c>
    </row>
    <row r="41" spans="1:19" ht="18" customHeight="1">
      <c r="A41" s="27">
        <v>31</v>
      </c>
      <c r="B41" s="60">
        <v>116046</v>
      </c>
      <c r="C41" s="61" t="s">
        <v>52</v>
      </c>
      <c r="D41" s="56">
        <f t="shared" si="0"/>
        <v>1040</v>
      </c>
      <c r="E41" s="57">
        <v>1033</v>
      </c>
      <c r="F41" s="57">
        <v>679</v>
      </c>
      <c r="G41" s="57">
        <v>0</v>
      </c>
      <c r="H41" s="57">
        <v>354</v>
      </c>
      <c r="I41" s="57">
        <f t="shared" si="1"/>
        <v>1033</v>
      </c>
      <c r="J41" s="57">
        <f t="shared" si="2"/>
        <v>7</v>
      </c>
      <c r="K41" s="54">
        <f t="shared" si="3"/>
        <v>1040</v>
      </c>
      <c r="L41" s="58">
        <v>438</v>
      </c>
      <c r="M41" s="58">
        <f t="shared" si="13"/>
        <v>177</v>
      </c>
      <c r="N41" s="58">
        <f t="shared" si="17"/>
        <v>180</v>
      </c>
      <c r="O41" s="62">
        <v>7</v>
      </c>
      <c r="P41" s="58">
        <f t="shared" si="5"/>
        <v>187</v>
      </c>
      <c r="Q41" s="58">
        <f t="shared" si="14"/>
        <v>238</v>
      </c>
      <c r="R41" s="59">
        <v>0</v>
      </c>
      <c r="S41" s="26">
        <f t="shared" si="7"/>
        <v>238</v>
      </c>
    </row>
    <row r="42" spans="1:19" ht="18" customHeight="1">
      <c r="A42" s="27">
        <v>32</v>
      </c>
      <c r="B42" s="60">
        <v>120478</v>
      </c>
      <c r="C42" s="61" t="s">
        <v>53</v>
      </c>
      <c r="D42" s="56">
        <f t="shared" si="0"/>
        <v>854</v>
      </c>
      <c r="E42" s="57">
        <v>849</v>
      </c>
      <c r="F42" s="57">
        <v>849</v>
      </c>
      <c r="G42" s="57">
        <v>0</v>
      </c>
      <c r="H42" s="57">
        <v>0</v>
      </c>
      <c r="I42" s="57">
        <f t="shared" si="1"/>
        <v>849</v>
      </c>
      <c r="J42" s="57">
        <f t="shared" si="2"/>
        <v>5</v>
      </c>
      <c r="K42" s="54">
        <f t="shared" si="3"/>
        <v>854</v>
      </c>
      <c r="L42" s="58">
        <f aca="true" t="shared" si="18" ref="L42:L47">SUM(E42*42.47/100)</f>
        <v>361</v>
      </c>
      <c r="M42" s="58">
        <f t="shared" si="13"/>
        <v>145</v>
      </c>
      <c r="N42" s="58">
        <f t="shared" si="17"/>
        <v>148</v>
      </c>
      <c r="O42" s="62">
        <v>5</v>
      </c>
      <c r="P42" s="58">
        <f t="shared" si="5"/>
        <v>153</v>
      </c>
      <c r="Q42" s="58">
        <f t="shared" si="14"/>
        <v>195</v>
      </c>
      <c r="R42" s="59">
        <v>0</v>
      </c>
      <c r="S42" s="26">
        <f t="shared" si="7"/>
        <v>195</v>
      </c>
    </row>
    <row r="43" spans="1:19" ht="18" customHeight="1">
      <c r="A43" s="27">
        <v>33</v>
      </c>
      <c r="B43" s="60">
        <v>116126</v>
      </c>
      <c r="C43" s="61" t="s">
        <v>54</v>
      </c>
      <c r="D43" s="56">
        <f t="shared" si="0"/>
        <v>1390</v>
      </c>
      <c r="E43" s="57">
        <v>839</v>
      </c>
      <c r="F43" s="57">
        <v>0</v>
      </c>
      <c r="G43" s="57">
        <v>426</v>
      </c>
      <c r="H43" s="57">
        <v>413</v>
      </c>
      <c r="I43" s="57">
        <f t="shared" si="1"/>
        <v>839</v>
      </c>
      <c r="J43" s="57">
        <f t="shared" si="2"/>
        <v>551</v>
      </c>
      <c r="K43" s="54">
        <f t="shared" si="3"/>
        <v>1390</v>
      </c>
      <c r="L43" s="58">
        <f t="shared" si="18"/>
        <v>356</v>
      </c>
      <c r="M43" s="58">
        <v>144</v>
      </c>
      <c r="N43" s="58">
        <f t="shared" si="17"/>
        <v>146</v>
      </c>
      <c r="O43" s="62">
        <v>351</v>
      </c>
      <c r="P43" s="58">
        <f t="shared" si="5"/>
        <v>497</v>
      </c>
      <c r="Q43" s="58">
        <f t="shared" si="14"/>
        <v>193</v>
      </c>
      <c r="R43" s="59">
        <v>200</v>
      </c>
      <c r="S43" s="26">
        <f t="shared" si="7"/>
        <v>393</v>
      </c>
    </row>
    <row r="44" spans="1:19" ht="18" customHeight="1">
      <c r="A44" s="27">
        <v>34</v>
      </c>
      <c r="B44" s="60">
        <v>116171</v>
      </c>
      <c r="C44" s="61" t="s">
        <v>55</v>
      </c>
      <c r="D44" s="56">
        <f t="shared" si="0"/>
        <v>964</v>
      </c>
      <c r="E44" s="57">
        <v>959</v>
      </c>
      <c r="F44" s="57">
        <v>959</v>
      </c>
      <c r="G44" s="57">
        <v>0</v>
      </c>
      <c r="H44" s="57">
        <v>0</v>
      </c>
      <c r="I44" s="57">
        <f t="shared" si="1"/>
        <v>959</v>
      </c>
      <c r="J44" s="57">
        <f t="shared" si="2"/>
        <v>5</v>
      </c>
      <c r="K44" s="54">
        <f t="shared" si="3"/>
        <v>964</v>
      </c>
      <c r="L44" s="58">
        <f t="shared" si="18"/>
        <v>407</v>
      </c>
      <c r="M44" s="58">
        <f aca="true" t="shared" si="19" ref="M44:M98">SUM(E44*17.1/100)</f>
        <v>164</v>
      </c>
      <c r="N44" s="58">
        <f t="shared" si="17"/>
        <v>167</v>
      </c>
      <c r="O44" s="62">
        <v>0</v>
      </c>
      <c r="P44" s="58">
        <f t="shared" si="5"/>
        <v>167</v>
      </c>
      <c r="Q44" s="58">
        <f t="shared" si="14"/>
        <v>221</v>
      </c>
      <c r="R44" s="59">
        <v>5</v>
      </c>
      <c r="S44" s="26">
        <f t="shared" si="7"/>
        <v>226</v>
      </c>
    </row>
    <row r="45" spans="1:19" ht="18" customHeight="1">
      <c r="A45" s="27">
        <v>35</v>
      </c>
      <c r="B45" s="60">
        <v>120487</v>
      </c>
      <c r="C45" s="61" t="s">
        <v>56</v>
      </c>
      <c r="D45" s="56">
        <f t="shared" si="0"/>
        <v>81</v>
      </c>
      <c r="E45" s="57">
        <v>0</v>
      </c>
      <c r="F45" s="57">
        <v>0</v>
      </c>
      <c r="G45" s="57">
        <v>0</v>
      </c>
      <c r="H45" s="57">
        <v>0</v>
      </c>
      <c r="I45" s="57">
        <f t="shared" si="1"/>
        <v>0</v>
      </c>
      <c r="J45" s="57">
        <f t="shared" si="2"/>
        <v>81</v>
      </c>
      <c r="K45" s="54">
        <f t="shared" si="3"/>
        <v>81</v>
      </c>
      <c r="L45" s="58">
        <f t="shared" si="18"/>
        <v>0</v>
      </c>
      <c r="M45" s="58">
        <f t="shared" si="19"/>
        <v>0</v>
      </c>
      <c r="N45" s="58">
        <f t="shared" si="17"/>
        <v>0</v>
      </c>
      <c r="O45" s="62">
        <v>40</v>
      </c>
      <c r="P45" s="58">
        <f t="shared" si="5"/>
        <v>40</v>
      </c>
      <c r="Q45" s="58">
        <f t="shared" si="14"/>
        <v>0</v>
      </c>
      <c r="R45" s="59">
        <v>41</v>
      </c>
      <c r="S45" s="26">
        <f t="shared" si="7"/>
        <v>41</v>
      </c>
    </row>
    <row r="46" spans="1:19" ht="18" customHeight="1">
      <c r="A46" s="27">
        <v>36</v>
      </c>
      <c r="B46" s="60">
        <v>116224</v>
      </c>
      <c r="C46" s="61" t="s">
        <v>57</v>
      </c>
      <c r="D46" s="56">
        <f t="shared" si="0"/>
        <v>1060</v>
      </c>
      <c r="E46" s="57">
        <v>1059</v>
      </c>
      <c r="F46" s="57">
        <v>1059</v>
      </c>
      <c r="G46" s="57">
        <v>0</v>
      </c>
      <c r="H46" s="57">
        <v>0</v>
      </c>
      <c r="I46" s="57">
        <f t="shared" si="1"/>
        <v>1059</v>
      </c>
      <c r="J46" s="57">
        <f t="shared" si="2"/>
        <v>1</v>
      </c>
      <c r="K46" s="54">
        <f t="shared" si="3"/>
        <v>1060</v>
      </c>
      <c r="L46" s="58">
        <f t="shared" si="18"/>
        <v>450</v>
      </c>
      <c r="M46" s="58">
        <f t="shared" si="19"/>
        <v>181</v>
      </c>
      <c r="N46" s="58">
        <f t="shared" si="17"/>
        <v>184</v>
      </c>
      <c r="O46" s="62">
        <v>1</v>
      </c>
      <c r="P46" s="58">
        <f t="shared" si="5"/>
        <v>185</v>
      </c>
      <c r="Q46" s="58">
        <f t="shared" si="14"/>
        <v>244</v>
      </c>
      <c r="R46" s="59">
        <v>0</v>
      </c>
      <c r="S46" s="26">
        <f t="shared" si="7"/>
        <v>244</v>
      </c>
    </row>
    <row r="47" spans="1:19" ht="18" customHeight="1">
      <c r="A47" s="27">
        <v>37</v>
      </c>
      <c r="B47" s="60">
        <v>116288</v>
      </c>
      <c r="C47" s="61" t="s">
        <v>58</v>
      </c>
      <c r="D47" s="56">
        <f t="shared" si="0"/>
        <v>2104</v>
      </c>
      <c r="E47" s="57">
        <v>2094</v>
      </c>
      <c r="F47" s="57">
        <v>2094</v>
      </c>
      <c r="G47" s="57">
        <v>0</v>
      </c>
      <c r="H47" s="57">
        <v>0</v>
      </c>
      <c r="I47" s="57">
        <f t="shared" si="1"/>
        <v>2094</v>
      </c>
      <c r="J47" s="57">
        <f t="shared" si="2"/>
        <v>10</v>
      </c>
      <c r="K47" s="54">
        <f t="shared" si="3"/>
        <v>2104</v>
      </c>
      <c r="L47" s="58">
        <f t="shared" si="18"/>
        <v>889</v>
      </c>
      <c r="M47" s="58">
        <f t="shared" si="19"/>
        <v>358</v>
      </c>
      <c r="N47" s="58">
        <f t="shared" si="17"/>
        <v>365</v>
      </c>
      <c r="O47" s="62">
        <v>10</v>
      </c>
      <c r="P47" s="58">
        <f t="shared" si="5"/>
        <v>375</v>
      </c>
      <c r="Q47" s="58">
        <f t="shared" si="14"/>
        <v>482</v>
      </c>
      <c r="R47" s="59">
        <v>0</v>
      </c>
      <c r="S47" s="26">
        <f t="shared" si="7"/>
        <v>482</v>
      </c>
    </row>
    <row r="48" spans="1:19" ht="18" customHeight="1">
      <c r="A48" s="27">
        <v>38</v>
      </c>
      <c r="B48" s="60">
        <v>116340</v>
      </c>
      <c r="C48" s="61" t="s">
        <v>59</v>
      </c>
      <c r="D48" s="56">
        <f t="shared" si="0"/>
        <v>648</v>
      </c>
      <c r="E48" s="57">
        <v>629</v>
      </c>
      <c r="F48" s="57">
        <v>629</v>
      </c>
      <c r="G48" s="57">
        <v>0</v>
      </c>
      <c r="H48" s="57">
        <v>0</v>
      </c>
      <c r="I48" s="57">
        <f t="shared" si="1"/>
        <v>629</v>
      </c>
      <c r="J48" s="57">
        <f t="shared" si="2"/>
        <v>19</v>
      </c>
      <c r="K48" s="54">
        <f t="shared" si="3"/>
        <v>648</v>
      </c>
      <c r="L48" s="58">
        <v>266</v>
      </c>
      <c r="M48" s="58">
        <f t="shared" si="19"/>
        <v>108</v>
      </c>
      <c r="N48" s="58">
        <f t="shared" si="17"/>
        <v>110</v>
      </c>
      <c r="O48" s="62">
        <v>10</v>
      </c>
      <c r="P48" s="58">
        <f t="shared" si="5"/>
        <v>120</v>
      </c>
      <c r="Q48" s="58">
        <f t="shared" si="14"/>
        <v>145</v>
      </c>
      <c r="R48" s="59">
        <v>9</v>
      </c>
      <c r="S48" s="26">
        <f t="shared" si="7"/>
        <v>154</v>
      </c>
    </row>
    <row r="49" spans="1:19" ht="18" customHeight="1">
      <c r="A49" s="27">
        <v>39</v>
      </c>
      <c r="B49" s="60">
        <v>114355</v>
      </c>
      <c r="C49" s="61" t="s">
        <v>60</v>
      </c>
      <c r="D49" s="56">
        <f t="shared" si="0"/>
        <v>1122</v>
      </c>
      <c r="E49" s="57">
        <v>1052</v>
      </c>
      <c r="F49" s="57">
        <v>1052</v>
      </c>
      <c r="G49" s="57">
        <v>0</v>
      </c>
      <c r="H49" s="57">
        <v>0</v>
      </c>
      <c r="I49" s="57">
        <f t="shared" si="1"/>
        <v>1052</v>
      </c>
      <c r="J49" s="57">
        <f t="shared" si="2"/>
        <v>70</v>
      </c>
      <c r="K49" s="54">
        <f t="shared" si="3"/>
        <v>1122</v>
      </c>
      <c r="L49" s="58">
        <f>SUM(E49*42.47/100)</f>
        <v>447</v>
      </c>
      <c r="M49" s="58">
        <f t="shared" si="19"/>
        <v>180</v>
      </c>
      <c r="N49" s="58">
        <f t="shared" si="17"/>
        <v>183</v>
      </c>
      <c r="O49" s="62">
        <v>0</v>
      </c>
      <c r="P49" s="58">
        <f t="shared" si="5"/>
        <v>183</v>
      </c>
      <c r="Q49" s="58">
        <f t="shared" si="14"/>
        <v>242</v>
      </c>
      <c r="R49" s="59">
        <v>70</v>
      </c>
      <c r="S49" s="26">
        <f t="shared" si="7"/>
        <v>312</v>
      </c>
    </row>
    <row r="50" spans="1:19" ht="18" customHeight="1">
      <c r="A50" s="27">
        <v>40</v>
      </c>
      <c r="B50" s="60">
        <v>116395</v>
      </c>
      <c r="C50" s="61" t="s">
        <v>61</v>
      </c>
      <c r="D50" s="56">
        <f t="shared" si="0"/>
        <v>979</v>
      </c>
      <c r="E50" s="57">
        <v>976</v>
      </c>
      <c r="F50" s="57">
        <v>976</v>
      </c>
      <c r="G50" s="57">
        <v>0</v>
      </c>
      <c r="H50" s="57">
        <v>0</v>
      </c>
      <c r="I50" s="57">
        <f t="shared" si="1"/>
        <v>976</v>
      </c>
      <c r="J50" s="57">
        <f t="shared" si="2"/>
        <v>3</v>
      </c>
      <c r="K50" s="54">
        <f t="shared" si="3"/>
        <v>979</v>
      </c>
      <c r="L50" s="58">
        <v>414</v>
      </c>
      <c r="M50" s="58">
        <f t="shared" si="19"/>
        <v>167</v>
      </c>
      <c r="N50" s="58">
        <f t="shared" si="17"/>
        <v>170</v>
      </c>
      <c r="O50" s="62">
        <v>0</v>
      </c>
      <c r="P50" s="58">
        <f t="shared" si="5"/>
        <v>170</v>
      </c>
      <c r="Q50" s="58">
        <v>225</v>
      </c>
      <c r="R50" s="59">
        <v>3</v>
      </c>
      <c r="S50" s="26">
        <f t="shared" si="7"/>
        <v>228</v>
      </c>
    </row>
    <row r="51" spans="1:19" ht="18" customHeight="1">
      <c r="A51" s="27">
        <v>41</v>
      </c>
      <c r="B51" s="60">
        <v>116439</v>
      </c>
      <c r="C51" s="61" t="s">
        <v>62</v>
      </c>
      <c r="D51" s="56">
        <f t="shared" si="0"/>
        <v>290</v>
      </c>
      <c r="E51" s="57">
        <v>287</v>
      </c>
      <c r="F51" s="57">
        <v>75</v>
      </c>
      <c r="G51" s="57">
        <v>0</v>
      </c>
      <c r="H51" s="57">
        <v>212</v>
      </c>
      <c r="I51" s="57">
        <f t="shared" si="1"/>
        <v>287</v>
      </c>
      <c r="J51" s="57">
        <f t="shared" si="2"/>
        <v>3</v>
      </c>
      <c r="K51" s="54">
        <f t="shared" si="3"/>
        <v>290</v>
      </c>
      <c r="L51" s="58">
        <f>SUM(E51*42.47/100)</f>
        <v>122</v>
      </c>
      <c r="M51" s="58">
        <f t="shared" si="19"/>
        <v>49</v>
      </c>
      <c r="N51" s="58">
        <f t="shared" si="17"/>
        <v>50</v>
      </c>
      <c r="O51" s="62">
        <v>3</v>
      </c>
      <c r="P51" s="58">
        <f t="shared" si="5"/>
        <v>53</v>
      </c>
      <c r="Q51" s="58">
        <f aca="true" t="shared" si="20" ref="Q51:Q58">SUM(E51*23/100)</f>
        <v>66</v>
      </c>
      <c r="R51" s="59">
        <v>0</v>
      </c>
      <c r="S51" s="26">
        <f t="shared" si="7"/>
        <v>66</v>
      </c>
    </row>
    <row r="52" spans="1:19" ht="18" customHeight="1">
      <c r="A52" s="27">
        <v>42</v>
      </c>
      <c r="B52" s="60">
        <v>116493</v>
      </c>
      <c r="C52" s="61" t="s">
        <v>63</v>
      </c>
      <c r="D52" s="56">
        <f t="shared" si="0"/>
        <v>1667</v>
      </c>
      <c r="E52" s="57">
        <v>1624</v>
      </c>
      <c r="F52" s="57">
        <v>1235</v>
      </c>
      <c r="G52" s="57">
        <v>0</v>
      </c>
      <c r="H52" s="57">
        <v>389</v>
      </c>
      <c r="I52" s="57">
        <f t="shared" si="1"/>
        <v>1624</v>
      </c>
      <c r="J52" s="57">
        <f t="shared" si="2"/>
        <v>43</v>
      </c>
      <c r="K52" s="54">
        <f t="shared" si="3"/>
        <v>1667</v>
      </c>
      <c r="L52" s="58">
        <v>689</v>
      </c>
      <c r="M52" s="58">
        <f t="shared" si="19"/>
        <v>278</v>
      </c>
      <c r="N52" s="58">
        <f t="shared" si="17"/>
        <v>283</v>
      </c>
      <c r="O52" s="62">
        <v>43</v>
      </c>
      <c r="P52" s="58">
        <f t="shared" si="5"/>
        <v>326</v>
      </c>
      <c r="Q52" s="58">
        <f t="shared" si="20"/>
        <v>374</v>
      </c>
      <c r="R52" s="59">
        <v>0</v>
      </c>
      <c r="S52" s="26">
        <f t="shared" si="7"/>
        <v>374</v>
      </c>
    </row>
    <row r="53" spans="1:19" ht="18" customHeight="1">
      <c r="A53" s="27">
        <v>43</v>
      </c>
      <c r="B53" s="60">
        <v>116545</v>
      </c>
      <c r="C53" s="61" t="s">
        <v>64</v>
      </c>
      <c r="D53" s="56">
        <f t="shared" si="0"/>
        <v>2237</v>
      </c>
      <c r="E53" s="57">
        <v>2214</v>
      </c>
      <c r="F53" s="57">
        <v>0</v>
      </c>
      <c r="G53" s="57">
        <v>1626</v>
      </c>
      <c r="H53" s="57">
        <v>588</v>
      </c>
      <c r="I53" s="57">
        <f t="shared" si="1"/>
        <v>2214</v>
      </c>
      <c r="J53" s="57">
        <f t="shared" si="2"/>
        <v>23</v>
      </c>
      <c r="K53" s="54">
        <f t="shared" si="3"/>
        <v>2237</v>
      </c>
      <c r="L53" s="58">
        <f aca="true" t="shared" si="21" ref="L53:L55">SUM(E53*42.47/100)</f>
        <v>940</v>
      </c>
      <c r="M53" s="58">
        <f t="shared" si="19"/>
        <v>379</v>
      </c>
      <c r="N53" s="58">
        <f t="shared" si="17"/>
        <v>386</v>
      </c>
      <c r="O53" s="62">
        <v>23</v>
      </c>
      <c r="P53" s="58">
        <f t="shared" si="5"/>
        <v>409</v>
      </c>
      <c r="Q53" s="58">
        <f t="shared" si="20"/>
        <v>509</v>
      </c>
      <c r="R53" s="59">
        <v>0</v>
      </c>
      <c r="S53" s="26">
        <f t="shared" si="7"/>
        <v>509</v>
      </c>
    </row>
    <row r="54" spans="1:19" ht="18" customHeight="1">
      <c r="A54" s="27">
        <v>44</v>
      </c>
      <c r="B54" s="60">
        <v>116590</v>
      </c>
      <c r="C54" s="61" t="s">
        <v>65</v>
      </c>
      <c r="D54" s="56">
        <f t="shared" si="0"/>
        <v>1481</v>
      </c>
      <c r="E54" s="57">
        <v>1460</v>
      </c>
      <c r="F54" s="57">
        <v>1460</v>
      </c>
      <c r="G54" s="57">
        <v>0</v>
      </c>
      <c r="H54" s="57">
        <v>0</v>
      </c>
      <c r="I54" s="57">
        <f t="shared" si="1"/>
        <v>1460</v>
      </c>
      <c r="J54" s="57">
        <f t="shared" si="2"/>
        <v>21</v>
      </c>
      <c r="K54" s="54">
        <f t="shared" si="3"/>
        <v>1481</v>
      </c>
      <c r="L54" s="58">
        <f t="shared" si="21"/>
        <v>620</v>
      </c>
      <c r="M54" s="58">
        <f t="shared" si="19"/>
        <v>250</v>
      </c>
      <c r="N54" s="58">
        <f t="shared" si="17"/>
        <v>254</v>
      </c>
      <c r="O54" s="62">
        <v>21</v>
      </c>
      <c r="P54" s="58">
        <f t="shared" si="5"/>
        <v>275</v>
      </c>
      <c r="Q54" s="58">
        <f t="shared" si="20"/>
        <v>336</v>
      </c>
      <c r="R54" s="59">
        <v>0</v>
      </c>
      <c r="S54" s="26">
        <f t="shared" si="7"/>
        <v>336</v>
      </c>
    </row>
    <row r="55" spans="1:19" ht="18" customHeight="1">
      <c r="A55" s="27">
        <v>45</v>
      </c>
      <c r="B55" s="60">
        <v>116652</v>
      </c>
      <c r="C55" s="61" t="s">
        <v>66</v>
      </c>
      <c r="D55" s="56">
        <f t="shared" si="0"/>
        <v>2034</v>
      </c>
      <c r="E55" s="57">
        <v>1980</v>
      </c>
      <c r="F55" s="57">
        <v>1532</v>
      </c>
      <c r="G55" s="57">
        <v>0</v>
      </c>
      <c r="H55" s="57">
        <v>448</v>
      </c>
      <c r="I55" s="57">
        <f t="shared" si="1"/>
        <v>1980</v>
      </c>
      <c r="J55" s="57">
        <f t="shared" si="2"/>
        <v>54</v>
      </c>
      <c r="K55" s="54">
        <f t="shared" si="3"/>
        <v>2034</v>
      </c>
      <c r="L55" s="58">
        <f t="shared" si="21"/>
        <v>841</v>
      </c>
      <c r="M55" s="58">
        <f t="shared" si="19"/>
        <v>339</v>
      </c>
      <c r="N55" s="58">
        <f t="shared" si="17"/>
        <v>345</v>
      </c>
      <c r="O55" s="62">
        <v>54</v>
      </c>
      <c r="P55" s="58">
        <f t="shared" si="5"/>
        <v>399</v>
      </c>
      <c r="Q55" s="58">
        <f t="shared" si="20"/>
        <v>455</v>
      </c>
      <c r="R55" s="59">
        <v>0</v>
      </c>
      <c r="S55" s="26">
        <f t="shared" si="7"/>
        <v>455</v>
      </c>
    </row>
    <row r="56" spans="1:19" ht="18" customHeight="1">
      <c r="A56" s="27">
        <v>46</v>
      </c>
      <c r="B56" s="60">
        <v>116723</v>
      </c>
      <c r="C56" s="61" t="s">
        <v>67</v>
      </c>
      <c r="D56" s="56">
        <f t="shared" si="0"/>
        <v>1054</v>
      </c>
      <c r="E56" s="57">
        <v>1050</v>
      </c>
      <c r="F56" s="57">
        <v>1050</v>
      </c>
      <c r="G56" s="57">
        <v>0</v>
      </c>
      <c r="H56" s="57">
        <v>0</v>
      </c>
      <c r="I56" s="57">
        <f t="shared" si="1"/>
        <v>1050</v>
      </c>
      <c r="J56" s="57">
        <f t="shared" si="2"/>
        <v>4</v>
      </c>
      <c r="K56" s="54">
        <f t="shared" si="3"/>
        <v>1054</v>
      </c>
      <c r="L56" s="58">
        <v>445</v>
      </c>
      <c r="M56" s="58">
        <f t="shared" si="19"/>
        <v>180</v>
      </c>
      <c r="N56" s="58">
        <f t="shared" si="17"/>
        <v>183</v>
      </c>
      <c r="O56" s="62">
        <v>4</v>
      </c>
      <c r="P56" s="58">
        <f t="shared" si="5"/>
        <v>187</v>
      </c>
      <c r="Q56" s="58">
        <f t="shared" si="20"/>
        <v>242</v>
      </c>
      <c r="R56" s="59">
        <v>0</v>
      </c>
      <c r="S56" s="26">
        <f t="shared" si="7"/>
        <v>242</v>
      </c>
    </row>
    <row r="57" spans="1:19" ht="18" customHeight="1">
      <c r="A57" s="27">
        <v>47</v>
      </c>
      <c r="B57" s="60">
        <v>116796</v>
      </c>
      <c r="C57" s="61" t="s">
        <v>68</v>
      </c>
      <c r="D57" s="56">
        <f t="shared" si="0"/>
        <v>2406</v>
      </c>
      <c r="E57" s="57">
        <v>2395</v>
      </c>
      <c r="F57" s="57">
        <v>2395</v>
      </c>
      <c r="G57" s="57">
        <v>0</v>
      </c>
      <c r="H57" s="57">
        <v>0</v>
      </c>
      <c r="I57" s="57">
        <f t="shared" si="1"/>
        <v>2395</v>
      </c>
      <c r="J57" s="57">
        <f t="shared" si="2"/>
        <v>11</v>
      </c>
      <c r="K57" s="54">
        <f t="shared" si="3"/>
        <v>2406</v>
      </c>
      <c r="L57" s="58">
        <f aca="true" t="shared" si="22" ref="L57:L58">SUM(E57*42.47/100)</f>
        <v>1017</v>
      </c>
      <c r="M57" s="58">
        <f t="shared" si="19"/>
        <v>410</v>
      </c>
      <c r="N57" s="58">
        <f t="shared" si="17"/>
        <v>417</v>
      </c>
      <c r="O57" s="62">
        <v>0</v>
      </c>
      <c r="P57" s="58">
        <f t="shared" si="5"/>
        <v>417</v>
      </c>
      <c r="Q57" s="58">
        <f t="shared" si="20"/>
        <v>551</v>
      </c>
      <c r="R57" s="59">
        <v>11</v>
      </c>
      <c r="S57" s="26">
        <f t="shared" si="7"/>
        <v>562</v>
      </c>
    </row>
    <row r="58" spans="1:19" ht="18" customHeight="1">
      <c r="A58" s="27">
        <v>48</v>
      </c>
      <c r="B58" s="60">
        <v>116867</v>
      </c>
      <c r="C58" s="61" t="s">
        <v>69</v>
      </c>
      <c r="D58" s="56">
        <f t="shared" si="0"/>
        <v>1163</v>
      </c>
      <c r="E58" s="57">
        <v>1157</v>
      </c>
      <c r="F58" s="57">
        <v>1157</v>
      </c>
      <c r="G58" s="57">
        <v>0</v>
      </c>
      <c r="H58" s="57">
        <v>0</v>
      </c>
      <c r="I58" s="57">
        <f t="shared" si="1"/>
        <v>1157</v>
      </c>
      <c r="J58" s="57">
        <f t="shared" si="2"/>
        <v>6</v>
      </c>
      <c r="K58" s="54">
        <f t="shared" si="3"/>
        <v>1163</v>
      </c>
      <c r="L58" s="58">
        <f t="shared" si="22"/>
        <v>491</v>
      </c>
      <c r="M58" s="58">
        <f t="shared" si="19"/>
        <v>198</v>
      </c>
      <c r="N58" s="58">
        <f t="shared" si="17"/>
        <v>202</v>
      </c>
      <c r="O58" s="62">
        <v>0</v>
      </c>
      <c r="P58" s="58">
        <f t="shared" si="5"/>
        <v>202</v>
      </c>
      <c r="Q58" s="58">
        <f t="shared" si="20"/>
        <v>266</v>
      </c>
      <c r="R58" s="59">
        <v>6</v>
      </c>
      <c r="S58" s="26">
        <f t="shared" si="7"/>
        <v>272</v>
      </c>
    </row>
    <row r="59" spans="1:19" ht="18" customHeight="1">
      <c r="A59" s="27">
        <v>49</v>
      </c>
      <c r="B59" s="60">
        <v>116938</v>
      </c>
      <c r="C59" s="61" t="s">
        <v>70</v>
      </c>
      <c r="D59" s="56">
        <f t="shared" si="0"/>
        <v>1686</v>
      </c>
      <c r="E59" s="57">
        <v>1676</v>
      </c>
      <c r="F59" s="57">
        <v>1119</v>
      </c>
      <c r="G59" s="57">
        <v>80</v>
      </c>
      <c r="H59" s="57">
        <v>477</v>
      </c>
      <c r="I59" s="57">
        <f t="shared" si="1"/>
        <v>1676</v>
      </c>
      <c r="J59" s="57">
        <f t="shared" si="2"/>
        <v>10</v>
      </c>
      <c r="K59" s="54">
        <f t="shared" si="3"/>
        <v>1686</v>
      </c>
      <c r="L59" s="58">
        <v>711</v>
      </c>
      <c r="M59" s="58">
        <f t="shared" si="19"/>
        <v>287</v>
      </c>
      <c r="N59" s="58">
        <f t="shared" si="17"/>
        <v>292</v>
      </c>
      <c r="O59" s="62">
        <v>10</v>
      </c>
      <c r="P59" s="58">
        <f t="shared" si="5"/>
        <v>302</v>
      </c>
      <c r="Q59" s="58">
        <v>386</v>
      </c>
      <c r="R59" s="59">
        <v>0</v>
      </c>
      <c r="S59" s="26">
        <f t="shared" si="7"/>
        <v>386</v>
      </c>
    </row>
    <row r="60" spans="1:19" ht="18" customHeight="1">
      <c r="A60" s="27">
        <v>50</v>
      </c>
      <c r="B60" s="60">
        <v>116983</v>
      </c>
      <c r="C60" s="61" t="s">
        <v>71</v>
      </c>
      <c r="D60" s="56">
        <f t="shared" si="0"/>
        <v>1302</v>
      </c>
      <c r="E60" s="57">
        <v>1296</v>
      </c>
      <c r="F60" s="57">
        <v>1296</v>
      </c>
      <c r="G60" s="57">
        <v>0</v>
      </c>
      <c r="H60" s="57">
        <v>0</v>
      </c>
      <c r="I60" s="57">
        <f t="shared" si="1"/>
        <v>1296</v>
      </c>
      <c r="J60" s="57">
        <f t="shared" si="2"/>
        <v>6</v>
      </c>
      <c r="K60" s="54">
        <f t="shared" si="3"/>
        <v>1302</v>
      </c>
      <c r="L60" s="58">
        <f aca="true" t="shared" si="23" ref="L60:L61">SUM(E60*42.47/100)</f>
        <v>550</v>
      </c>
      <c r="M60" s="58">
        <f t="shared" si="19"/>
        <v>222</v>
      </c>
      <c r="N60" s="58">
        <f t="shared" si="17"/>
        <v>226</v>
      </c>
      <c r="O60" s="62">
        <v>6</v>
      </c>
      <c r="P60" s="58">
        <f t="shared" si="5"/>
        <v>232</v>
      </c>
      <c r="Q60" s="58">
        <f aca="true" t="shared" si="24" ref="Q60:Q74">SUM(E60*23/100)</f>
        <v>298</v>
      </c>
      <c r="R60" s="59">
        <v>0</v>
      </c>
      <c r="S60" s="26">
        <f t="shared" si="7"/>
        <v>298</v>
      </c>
    </row>
    <row r="61" spans="1:19" ht="18" customHeight="1">
      <c r="A61" s="27">
        <v>51</v>
      </c>
      <c r="B61" s="60">
        <v>117042</v>
      </c>
      <c r="C61" s="61" t="s">
        <v>72</v>
      </c>
      <c r="D61" s="56">
        <f t="shared" si="0"/>
        <v>1641</v>
      </c>
      <c r="E61" s="57">
        <v>1631</v>
      </c>
      <c r="F61" s="57">
        <v>1631</v>
      </c>
      <c r="G61" s="57">
        <v>0</v>
      </c>
      <c r="H61" s="57">
        <v>0</v>
      </c>
      <c r="I61" s="57">
        <f t="shared" si="1"/>
        <v>1631</v>
      </c>
      <c r="J61" s="57">
        <f t="shared" si="2"/>
        <v>10</v>
      </c>
      <c r="K61" s="54">
        <f t="shared" si="3"/>
        <v>1641</v>
      </c>
      <c r="L61" s="58">
        <f t="shared" si="23"/>
        <v>693</v>
      </c>
      <c r="M61" s="58">
        <f t="shared" si="19"/>
        <v>279</v>
      </c>
      <c r="N61" s="58">
        <f t="shared" si="17"/>
        <v>284</v>
      </c>
      <c r="O61" s="62">
        <v>10</v>
      </c>
      <c r="P61" s="58">
        <f t="shared" si="5"/>
        <v>294</v>
      </c>
      <c r="Q61" s="58">
        <f t="shared" si="24"/>
        <v>375</v>
      </c>
      <c r="R61" s="59">
        <v>0</v>
      </c>
      <c r="S61" s="26">
        <f t="shared" si="7"/>
        <v>375</v>
      </c>
    </row>
    <row r="62" spans="1:19" ht="18" customHeight="1">
      <c r="A62" s="27">
        <v>52</v>
      </c>
      <c r="B62" s="60">
        <v>117113</v>
      </c>
      <c r="C62" s="61" t="s">
        <v>73</v>
      </c>
      <c r="D62" s="56">
        <f t="shared" si="0"/>
        <v>1807</v>
      </c>
      <c r="E62" s="57">
        <v>1788</v>
      </c>
      <c r="F62" s="57">
        <v>1378</v>
      </c>
      <c r="G62" s="57">
        <v>0</v>
      </c>
      <c r="H62" s="57">
        <v>410</v>
      </c>
      <c r="I62" s="57">
        <f t="shared" si="1"/>
        <v>1788</v>
      </c>
      <c r="J62" s="57">
        <f t="shared" si="2"/>
        <v>19</v>
      </c>
      <c r="K62" s="54">
        <f t="shared" si="3"/>
        <v>1807</v>
      </c>
      <c r="L62" s="58">
        <v>760</v>
      </c>
      <c r="M62" s="58">
        <f t="shared" si="19"/>
        <v>306</v>
      </c>
      <c r="N62" s="58">
        <f t="shared" si="17"/>
        <v>311</v>
      </c>
      <c r="O62" s="62">
        <v>19</v>
      </c>
      <c r="P62" s="58">
        <f t="shared" si="5"/>
        <v>330</v>
      </c>
      <c r="Q62" s="58">
        <f t="shared" si="24"/>
        <v>411</v>
      </c>
      <c r="R62" s="59">
        <v>0</v>
      </c>
      <c r="S62" s="26">
        <f t="shared" si="7"/>
        <v>411</v>
      </c>
    </row>
    <row r="63" spans="1:19" ht="18" customHeight="1">
      <c r="A63" s="27">
        <v>53</v>
      </c>
      <c r="B63" s="60">
        <v>117177</v>
      </c>
      <c r="C63" s="61" t="s">
        <v>74</v>
      </c>
      <c r="D63" s="56">
        <f t="shared" si="0"/>
        <v>2917</v>
      </c>
      <c r="E63" s="57">
        <v>2901</v>
      </c>
      <c r="F63" s="57">
        <v>2901</v>
      </c>
      <c r="G63" s="57">
        <v>0</v>
      </c>
      <c r="H63" s="57">
        <v>0</v>
      </c>
      <c r="I63" s="57">
        <f t="shared" si="1"/>
        <v>2901</v>
      </c>
      <c r="J63" s="57">
        <f t="shared" si="2"/>
        <v>16</v>
      </c>
      <c r="K63" s="54">
        <f t="shared" si="3"/>
        <v>2917</v>
      </c>
      <c r="L63" s="58">
        <v>1233</v>
      </c>
      <c r="M63" s="58">
        <f t="shared" si="19"/>
        <v>496</v>
      </c>
      <c r="N63" s="58">
        <f t="shared" si="17"/>
        <v>505</v>
      </c>
      <c r="O63" s="62">
        <v>16</v>
      </c>
      <c r="P63" s="58">
        <f t="shared" si="5"/>
        <v>521</v>
      </c>
      <c r="Q63" s="58">
        <f t="shared" si="24"/>
        <v>667</v>
      </c>
      <c r="R63" s="59">
        <v>0</v>
      </c>
      <c r="S63" s="26">
        <f t="shared" si="7"/>
        <v>667</v>
      </c>
    </row>
    <row r="64" spans="1:19" ht="24" customHeight="1">
      <c r="A64" s="27">
        <v>54</v>
      </c>
      <c r="B64" s="60">
        <v>117275</v>
      </c>
      <c r="C64" s="61" t="s">
        <v>75</v>
      </c>
      <c r="D64" s="56">
        <f t="shared" si="0"/>
        <v>712</v>
      </c>
      <c r="E64" s="57">
        <v>701</v>
      </c>
      <c r="F64" s="57">
        <v>701</v>
      </c>
      <c r="G64" s="57">
        <v>0</v>
      </c>
      <c r="H64" s="57">
        <v>0</v>
      </c>
      <c r="I64" s="57">
        <f t="shared" si="1"/>
        <v>701</v>
      </c>
      <c r="J64" s="57">
        <f t="shared" si="2"/>
        <v>11</v>
      </c>
      <c r="K64" s="54">
        <f t="shared" si="3"/>
        <v>712</v>
      </c>
      <c r="L64" s="58">
        <f aca="true" t="shared" si="25" ref="L64:L65">SUM(E64*42.47/100)</f>
        <v>298</v>
      </c>
      <c r="M64" s="58">
        <f t="shared" si="19"/>
        <v>120</v>
      </c>
      <c r="N64" s="58">
        <f t="shared" si="17"/>
        <v>122</v>
      </c>
      <c r="O64" s="62">
        <v>11</v>
      </c>
      <c r="P64" s="58">
        <f t="shared" si="5"/>
        <v>133</v>
      </c>
      <c r="Q64" s="58">
        <f t="shared" si="24"/>
        <v>161</v>
      </c>
      <c r="R64" s="59">
        <v>0</v>
      </c>
      <c r="S64" s="26">
        <f t="shared" si="7"/>
        <v>161</v>
      </c>
    </row>
    <row r="65" spans="1:19" ht="18" customHeight="1">
      <c r="A65" s="27">
        <v>55</v>
      </c>
      <c r="B65" s="60">
        <v>117319</v>
      </c>
      <c r="C65" s="61" t="s">
        <v>76</v>
      </c>
      <c r="D65" s="56">
        <f t="shared" si="0"/>
        <v>2899</v>
      </c>
      <c r="E65" s="57">
        <v>2875</v>
      </c>
      <c r="F65" s="57">
        <v>1240</v>
      </c>
      <c r="G65" s="57">
        <v>0</v>
      </c>
      <c r="H65" s="57">
        <v>1635</v>
      </c>
      <c r="I65" s="57">
        <f t="shared" si="1"/>
        <v>2875</v>
      </c>
      <c r="J65" s="57">
        <f t="shared" si="2"/>
        <v>24</v>
      </c>
      <c r="K65" s="54">
        <f t="shared" si="3"/>
        <v>2899</v>
      </c>
      <c r="L65" s="58">
        <f t="shared" si="25"/>
        <v>1221</v>
      </c>
      <c r="M65" s="58">
        <f t="shared" si="19"/>
        <v>492</v>
      </c>
      <c r="N65" s="58">
        <f t="shared" si="17"/>
        <v>501</v>
      </c>
      <c r="O65" s="62">
        <v>24</v>
      </c>
      <c r="P65" s="58">
        <f t="shared" si="5"/>
        <v>525</v>
      </c>
      <c r="Q65" s="58">
        <f t="shared" si="24"/>
        <v>661</v>
      </c>
      <c r="R65" s="59">
        <v>0</v>
      </c>
      <c r="S65" s="26">
        <f t="shared" si="7"/>
        <v>661</v>
      </c>
    </row>
    <row r="66" spans="1:19" ht="18" customHeight="1">
      <c r="A66" s="27">
        <v>56</v>
      </c>
      <c r="B66" s="60">
        <v>117426</v>
      </c>
      <c r="C66" s="61" t="s">
        <v>77</v>
      </c>
      <c r="D66" s="56">
        <f t="shared" si="0"/>
        <v>2528</v>
      </c>
      <c r="E66" s="57">
        <v>2499</v>
      </c>
      <c r="F66" s="57">
        <v>2262</v>
      </c>
      <c r="G66" s="57">
        <v>0</v>
      </c>
      <c r="H66" s="57">
        <v>237</v>
      </c>
      <c r="I66" s="57">
        <f t="shared" si="1"/>
        <v>2499</v>
      </c>
      <c r="J66" s="57">
        <f t="shared" si="2"/>
        <v>29</v>
      </c>
      <c r="K66" s="54">
        <f t="shared" si="3"/>
        <v>2528</v>
      </c>
      <c r="L66" s="58">
        <v>1062</v>
      </c>
      <c r="M66" s="58">
        <f t="shared" si="19"/>
        <v>427</v>
      </c>
      <c r="N66" s="58">
        <f t="shared" si="17"/>
        <v>435</v>
      </c>
      <c r="O66" s="62">
        <v>29</v>
      </c>
      <c r="P66" s="58">
        <f t="shared" si="5"/>
        <v>464</v>
      </c>
      <c r="Q66" s="58">
        <f t="shared" si="24"/>
        <v>575</v>
      </c>
      <c r="R66" s="59">
        <v>0</v>
      </c>
      <c r="S66" s="26">
        <f t="shared" si="7"/>
        <v>575</v>
      </c>
    </row>
    <row r="67" spans="1:19" ht="18" customHeight="1">
      <c r="A67" s="27">
        <v>57</v>
      </c>
      <c r="B67" s="60">
        <v>117505</v>
      </c>
      <c r="C67" s="61" t="s">
        <v>78</v>
      </c>
      <c r="D67" s="56">
        <f t="shared" si="0"/>
        <v>1139</v>
      </c>
      <c r="E67" s="57">
        <v>1136</v>
      </c>
      <c r="F67" s="57">
        <v>1136</v>
      </c>
      <c r="G67" s="57">
        <v>0</v>
      </c>
      <c r="H67" s="57">
        <v>0</v>
      </c>
      <c r="I67" s="57">
        <f t="shared" si="1"/>
        <v>1136</v>
      </c>
      <c r="J67" s="57">
        <f t="shared" si="2"/>
        <v>3</v>
      </c>
      <c r="K67" s="54">
        <f t="shared" si="3"/>
        <v>1139</v>
      </c>
      <c r="L67" s="58">
        <v>483</v>
      </c>
      <c r="M67" s="58">
        <f t="shared" si="19"/>
        <v>194</v>
      </c>
      <c r="N67" s="58">
        <f t="shared" si="17"/>
        <v>198</v>
      </c>
      <c r="O67" s="62">
        <v>0</v>
      </c>
      <c r="P67" s="58">
        <f t="shared" si="5"/>
        <v>198</v>
      </c>
      <c r="Q67" s="58">
        <f t="shared" si="24"/>
        <v>261</v>
      </c>
      <c r="R67" s="59">
        <v>3</v>
      </c>
      <c r="S67" s="26">
        <f t="shared" si="7"/>
        <v>264</v>
      </c>
    </row>
    <row r="68" spans="1:19" ht="18" customHeight="1">
      <c r="A68" s="27">
        <v>58</v>
      </c>
      <c r="B68" s="60">
        <v>117550</v>
      </c>
      <c r="C68" s="61" t="s">
        <v>79</v>
      </c>
      <c r="D68" s="56">
        <f t="shared" si="0"/>
        <v>2755</v>
      </c>
      <c r="E68" s="57">
        <v>2742</v>
      </c>
      <c r="F68" s="57">
        <v>331</v>
      </c>
      <c r="G68" s="57">
        <v>1528</v>
      </c>
      <c r="H68" s="57">
        <v>883</v>
      </c>
      <c r="I68" s="57">
        <f t="shared" si="1"/>
        <v>2742</v>
      </c>
      <c r="J68" s="57">
        <f t="shared" si="2"/>
        <v>13</v>
      </c>
      <c r="K68" s="54">
        <f t="shared" si="3"/>
        <v>2755</v>
      </c>
      <c r="L68" s="58">
        <v>1164</v>
      </c>
      <c r="M68" s="58">
        <f t="shared" si="19"/>
        <v>469</v>
      </c>
      <c r="N68" s="58">
        <f t="shared" si="17"/>
        <v>478</v>
      </c>
      <c r="O68" s="62">
        <v>13</v>
      </c>
      <c r="P68" s="58">
        <f t="shared" si="5"/>
        <v>491</v>
      </c>
      <c r="Q68" s="58">
        <f t="shared" si="24"/>
        <v>631</v>
      </c>
      <c r="R68" s="59">
        <v>0</v>
      </c>
      <c r="S68" s="26">
        <f t="shared" si="7"/>
        <v>631</v>
      </c>
    </row>
    <row r="69" spans="1:19" ht="18" customHeight="1">
      <c r="A69" s="27">
        <v>59</v>
      </c>
      <c r="B69" s="60">
        <v>117667</v>
      </c>
      <c r="C69" s="61" t="s">
        <v>80</v>
      </c>
      <c r="D69" s="56">
        <f t="shared" si="0"/>
        <v>856</v>
      </c>
      <c r="E69" s="57">
        <v>847</v>
      </c>
      <c r="F69" s="57">
        <v>621</v>
      </c>
      <c r="G69" s="57">
        <v>0</v>
      </c>
      <c r="H69" s="57">
        <v>226</v>
      </c>
      <c r="I69" s="57">
        <f t="shared" si="1"/>
        <v>847</v>
      </c>
      <c r="J69" s="57">
        <f t="shared" si="2"/>
        <v>9</v>
      </c>
      <c r="K69" s="54">
        <f t="shared" si="3"/>
        <v>856</v>
      </c>
      <c r="L69" s="58">
        <v>359</v>
      </c>
      <c r="M69" s="58">
        <f t="shared" si="19"/>
        <v>145</v>
      </c>
      <c r="N69" s="58">
        <f t="shared" si="17"/>
        <v>148</v>
      </c>
      <c r="O69" s="62">
        <v>9</v>
      </c>
      <c r="P69" s="58">
        <f t="shared" si="5"/>
        <v>157</v>
      </c>
      <c r="Q69" s="58">
        <f t="shared" si="24"/>
        <v>195</v>
      </c>
      <c r="R69" s="59">
        <v>0</v>
      </c>
      <c r="S69" s="26">
        <f t="shared" si="7"/>
        <v>195</v>
      </c>
    </row>
    <row r="70" spans="1:19" ht="18" customHeight="1">
      <c r="A70" s="27">
        <v>60</v>
      </c>
      <c r="B70" s="60">
        <v>117783</v>
      </c>
      <c r="C70" s="61" t="s">
        <v>81</v>
      </c>
      <c r="D70" s="56">
        <f t="shared" si="0"/>
        <v>1538</v>
      </c>
      <c r="E70" s="57">
        <v>1323</v>
      </c>
      <c r="F70" s="57">
        <v>644</v>
      </c>
      <c r="G70" s="57">
        <v>151</v>
      </c>
      <c r="H70" s="57">
        <v>528</v>
      </c>
      <c r="I70" s="57">
        <f t="shared" si="1"/>
        <v>1323</v>
      </c>
      <c r="J70" s="57">
        <f t="shared" si="2"/>
        <v>215</v>
      </c>
      <c r="K70" s="54">
        <f t="shared" si="3"/>
        <v>1538</v>
      </c>
      <c r="L70" s="58">
        <v>563</v>
      </c>
      <c r="M70" s="58">
        <f t="shared" si="19"/>
        <v>226</v>
      </c>
      <c r="N70" s="58">
        <f t="shared" si="17"/>
        <v>230</v>
      </c>
      <c r="O70" s="62">
        <v>215</v>
      </c>
      <c r="P70" s="58">
        <f t="shared" si="5"/>
        <v>445</v>
      </c>
      <c r="Q70" s="58">
        <f t="shared" si="24"/>
        <v>304</v>
      </c>
      <c r="R70" s="59">
        <v>0</v>
      </c>
      <c r="S70" s="26">
        <f t="shared" si="7"/>
        <v>304</v>
      </c>
    </row>
    <row r="71" spans="1:19" ht="18" customHeight="1">
      <c r="A71" s="27">
        <v>61</v>
      </c>
      <c r="B71" s="60">
        <v>117925</v>
      </c>
      <c r="C71" s="61" t="s">
        <v>82</v>
      </c>
      <c r="D71" s="56">
        <f t="shared" si="0"/>
        <v>268</v>
      </c>
      <c r="E71" s="57">
        <v>227</v>
      </c>
      <c r="F71" s="57">
        <v>166</v>
      </c>
      <c r="G71" s="57">
        <v>0</v>
      </c>
      <c r="H71" s="57">
        <v>61</v>
      </c>
      <c r="I71" s="57">
        <f t="shared" si="1"/>
        <v>227</v>
      </c>
      <c r="J71" s="57">
        <f t="shared" si="2"/>
        <v>41</v>
      </c>
      <c r="K71" s="54">
        <f t="shared" si="3"/>
        <v>268</v>
      </c>
      <c r="L71" s="58">
        <f aca="true" t="shared" si="26" ref="L71:L73">SUM(E71*42.47/100)</f>
        <v>96</v>
      </c>
      <c r="M71" s="58">
        <f t="shared" si="19"/>
        <v>39</v>
      </c>
      <c r="N71" s="58">
        <f t="shared" si="17"/>
        <v>40</v>
      </c>
      <c r="O71" s="62">
        <v>20</v>
      </c>
      <c r="P71" s="58">
        <f t="shared" si="5"/>
        <v>60</v>
      </c>
      <c r="Q71" s="58">
        <f t="shared" si="24"/>
        <v>52</v>
      </c>
      <c r="R71" s="59">
        <v>21</v>
      </c>
      <c r="S71" s="26">
        <f t="shared" si="7"/>
        <v>73</v>
      </c>
    </row>
    <row r="72" spans="1:19" ht="18" customHeight="1">
      <c r="A72" s="27">
        <v>62</v>
      </c>
      <c r="B72" s="60">
        <v>117998</v>
      </c>
      <c r="C72" s="61" t="s">
        <v>83</v>
      </c>
      <c r="D72" s="56">
        <f t="shared" si="0"/>
        <v>1595</v>
      </c>
      <c r="E72" s="57">
        <v>1590</v>
      </c>
      <c r="F72" s="57">
        <v>799</v>
      </c>
      <c r="G72" s="57">
        <v>60</v>
      </c>
      <c r="H72" s="57">
        <v>731</v>
      </c>
      <c r="I72" s="57">
        <f t="shared" si="1"/>
        <v>1590</v>
      </c>
      <c r="J72" s="57">
        <f t="shared" si="2"/>
        <v>5</v>
      </c>
      <c r="K72" s="54">
        <f t="shared" si="3"/>
        <v>1595</v>
      </c>
      <c r="L72" s="58">
        <f t="shared" si="26"/>
        <v>675</v>
      </c>
      <c r="M72" s="58">
        <f t="shared" si="19"/>
        <v>272</v>
      </c>
      <c r="N72" s="58">
        <f t="shared" si="17"/>
        <v>277</v>
      </c>
      <c r="O72" s="62">
        <v>5</v>
      </c>
      <c r="P72" s="58">
        <f t="shared" si="5"/>
        <v>282</v>
      </c>
      <c r="Q72" s="58">
        <f t="shared" si="24"/>
        <v>366</v>
      </c>
      <c r="R72" s="59">
        <v>0</v>
      </c>
      <c r="S72" s="26">
        <f t="shared" si="7"/>
        <v>366</v>
      </c>
    </row>
    <row r="73" spans="1:19" ht="18" customHeight="1">
      <c r="A73" s="27">
        <v>63</v>
      </c>
      <c r="B73" s="60">
        <v>118058</v>
      </c>
      <c r="C73" s="61" t="s">
        <v>84</v>
      </c>
      <c r="D73" s="56">
        <f t="shared" si="0"/>
        <v>215</v>
      </c>
      <c r="E73" s="57">
        <v>193</v>
      </c>
      <c r="F73" s="57">
        <v>0</v>
      </c>
      <c r="G73" s="57">
        <v>0</v>
      </c>
      <c r="H73" s="57">
        <v>193</v>
      </c>
      <c r="I73" s="57">
        <f t="shared" si="1"/>
        <v>193</v>
      </c>
      <c r="J73" s="57">
        <f t="shared" si="2"/>
        <v>22</v>
      </c>
      <c r="K73" s="54">
        <f t="shared" si="3"/>
        <v>215</v>
      </c>
      <c r="L73" s="58">
        <f t="shared" si="26"/>
        <v>82</v>
      </c>
      <c r="M73" s="58">
        <f t="shared" si="19"/>
        <v>33</v>
      </c>
      <c r="N73" s="58">
        <f t="shared" si="17"/>
        <v>34</v>
      </c>
      <c r="O73" s="62">
        <v>6</v>
      </c>
      <c r="P73" s="58">
        <f t="shared" si="5"/>
        <v>40</v>
      </c>
      <c r="Q73" s="58">
        <f t="shared" si="24"/>
        <v>44</v>
      </c>
      <c r="R73" s="59">
        <v>16</v>
      </c>
      <c r="S73" s="26">
        <f t="shared" si="7"/>
        <v>60</v>
      </c>
    </row>
    <row r="74" spans="1:19" ht="18" customHeight="1">
      <c r="A74" s="27">
        <v>64</v>
      </c>
      <c r="B74" s="60">
        <v>120502</v>
      </c>
      <c r="C74" s="61" t="s">
        <v>85</v>
      </c>
      <c r="D74" s="56">
        <f t="shared" si="0"/>
        <v>1183</v>
      </c>
      <c r="E74" s="57">
        <v>1181</v>
      </c>
      <c r="F74" s="57">
        <v>1181</v>
      </c>
      <c r="G74" s="57">
        <v>0</v>
      </c>
      <c r="H74" s="57">
        <v>0</v>
      </c>
      <c r="I74" s="57">
        <f t="shared" si="1"/>
        <v>1181</v>
      </c>
      <c r="J74" s="57">
        <f t="shared" si="2"/>
        <v>2</v>
      </c>
      <c r="K74" s="54">
        <f t="shared" si="3"/>
        <v>1183</v>
      </c>
      <c r="L74" s="58">
        <v>501</v>
      </c>
      <c r="M74" s="58">
        <f t="shared" si="19"/>
        <v>202</v>
      </c>
      <c r="N74" s="58">
        <f t="shared" si="17"/>
        <v>206</v>
      </c>
      <c r="O74" s="62">
        <v>0</v>
      </c>
      <c r="P74" s="58">
        <f t="shared" si="5"/>
        <v>206</v>
      </c>
      <c r="Q74" s="58">
        <f t="shared" si="24"/>
        <v>272</v>
      </c>
      <c r="R74" s="59">
        <v>2</v>
      </c>
      <c r="S74" s="26">
        <f t="shared" si="7"/>
        <v>274</v>
      </c>
    </row>
    <row r="75" spans="1:19" ht="18" customHeight="1">
      <c r="A75" s="27">
        <v>65</v>
      </c>
      <c r="B75" s="60">
        <v>118094</v>
      </c>
      <c r="C75" s="61" t="s">
        <v>86</v>
      </c>
      <c r="D75" s="56">
        <f t="shared" si="0"/>
        <v>644</v>
      </c>
      <c r="E75" s="57">
        <v>641</v>
      </c>
      <c r="F75" s="57">
        <v>0</v>
      </c>
      <c r="G75" s="57">
        <v>327</v>
      </c>
      <c r="H75" s="57">
        <v>314</v>
      </c>
      <c r="I75" s="57">
        <f t="shared" si="1"/>
        <v>641</v>
      </c>
      <c r="J75" s="57">
        <f t="shared" si="2"/>
        <v>3</v>
      </c>
      <c r="K75" s="54">
        <f t="shared" si="3"/>
        <v>644</v>
      </c>
      <c r="L75" s="58">
        <v>271</v>
      </c>
      <c r="M75" s="58">
        <f t="shared" si="19"/>
        <v>110</v>
      </c>
      <c r="N75" s="58">
        <f t="shared" si="17"/>
        <v>112</v>
      </c>
      <c r="O75" s="62">
        <v>3</v>
      </c>
      <c r="P75" s="58">
        <f t="shared" si="5"/>
        <v>115</v>
      </c>
      <c r="Q75" s="58">
        <v>148</v>
      </c>
      <c r="R75" s="59">
        <v>0</v>
      </c>
      <c r="S75" s="26">
        <f t="shared" si="7"/>
        <v>148</v>
      </c>
    </row>
    <row r="76" spans="1:19" ht="18" customHeight="1">
      <c r="A76" s="27">
        <v>66</v>
      </c>
      <c r="B76" s="60">
        <v>118209</v>
      </c>
      <c r="C76" s="61" t="s">
        <v>87</v>
      </c>
      <c r="D76" s="56">
        <f t="shared" si="0"/>
        <v>2568</v>
      </c>
      <c r="E76" s="57">
        <v>2559</v>
      </c>
      <c r="F76" s="57">
        <v>2559</v>
      </c>
      <c r="G76" s="57">
        <v>0</v>
      </c>
      <c r="H76" s="57">
        <v>0</v>
      </c>
      <c r="I76" s="57">
        <f t="shared" si="1"/>
        <v>2559</v>
      </c>
      <c r="J76" s="57">
        <f t="shared" si="2"/>
        <v>9</v>
      </c>
      <c r="K76" s="54">
        <f t="shared" si="3"/>
        <v>2568</v>
      </c>
      <c r="L76" s="58">
        <v>1086</v>
      </c>
      <c r="M76" s="58">
        <f t="shared" si="19"/>
        <v>438</v>
      </c>
      <c r="N76" s="58">
        <f t="shared" si="17"/>
        <v>446</v>
      </c>
      <c r="O76" s="62">
        <v>0</v>
      </c>
      <c r="P76" s="58">
        <f t="shared" si="5"/>
        <v>446</v>
      </c>
      <c r="Q76" s="58">
        <f aca="true" t="shared" si="27" ref="Q76:Q98">SUM(E76*23/100)</f>
        <v>589</v>
      </c>
      <c r="R76" s="59">
        <v>9</v>
      </c>
      <c r="S76" s="26">
        <f t="shared" si="7"/>
        <v>598</v>
      </c>
    </row>
    <row r="77" spans="1:19" ht="18" customHeight="1">
      <c r="A77" s="27">
        <v>67</v>
      </c>
      <c r="B77" s="60">
        <v>118370</v>
      </c>
      <c r="C77" s="61" t="s">
        <v>88</v>
      </c>
      <c r="D77" s="56">
        <f t="shared" si="0"/>
        <v>1162</v>
      </c>
      <c r="E77" s="57">
        <v>1157</v>
      </c>
      <c r="F77" s="57">
        <v>1056</v>
      </c>
      <c r="G77" s="57">
        <v>0</v>
      </c>
      <c r="H77" s="57">
        <v>101</v>
      </c>
      <c r="I77" s="57">
        <f t="shared" si="1"/>
        <v>1157</v>
      </c>
      <c r="J77" s="57">
        <f t="shared" si="2"/>
        <v>5</v>
      </c>
      <c r="K77" s="54">
        <f t="shared" si="3"/>
        <v>1162</v>
      </c>
      <c r="L77" s="58">
        <f aca="true" t="shared" si="28" ref="L77:L84">SUM(E77*42.47/100)</f>
        <v>491</v>
      </c>
      <c r="M77" s="58">
        <f t="shared" si="19"/>
        <v>198</v>
      </c>
      <c r="N77" s="58">
        <f t="shared" si="17"/>
        <v>202</v>
      </c>
      <c r="O77" s="62">
        <v>5</v>
      </c>
      <c r="P77" s="58">
        <f t="shared" si="5"/>
        <v>207</v>
      </c>
      <c r="Q77" s="58">
        <f t="shared" si="27"/>
        <v>266</v>
      </c>
      <c r="R77" s="59">
        <v>0</v>
      </c>
      <c r="S77" s="26">
        <f t="shared" si="7"/>
        <v>266</v>
      </c>
    </row>
    <row r="78" spans="1:19" ht="18" customHeight="1">
      <c r="A78" s="27">
        <v>68</v>
      </c>
      <c r="B78" s="60">
        <v>118469</v>
      </c>
      <c r="C78" s="61" t="s">
        <v>89</v>
      </c>
      <c r="D78" s="56">
        <f t="shared" si="0"/>
        <v>1702</v>
      </c>
      <c r="E78" s="57">
        <v>1546</v>
      </c>
      <c r="F78" s="57">
        <v>1047</v>
      </c>
      <c r="G78" s="57">
        <v>0</v>
      </c>
      <c r="H78" s="57">
        <v>499</v>
      </c>
      <c r="I78" s="57">
        <f t="shared" si="1"/>
        <v>1546</v>
      </c>
      <c r="J78" s="57">
        <f t="shared" si="2"/>
        <v>156</v>
      </c>
      <c r="K78" s="54">
        <f t="shared" si="3"/>
        <v>1702</v>
      </c>
      <c r="L78" s="58">
        <f t="shared" si="28"/>
        <v>657</v>
      </c>
      <c r="M78" s="58">
        <f t="shared" si="19"/>
        <v>264</v>
      </c>
      <c r="N78" s="58">
        <f t="shared" si="17"/>
        <v>269</v>
      </c>
      <c r="O78" s="62">
        <v>100</v>
      </c>
      <c r="P78" s="58">
        <f t="shared" si="5"/>
        <v>369</v>
      </c>
      <c r="Q78" s="58">
        <f t="shared" si="27"/>
        <v>356</v>
      </c>
      <c r="R78" s="59">
        <v>56</v>
      </c>
      <c r="S78" s="26">
        <f t="shared" si="7"/>
        <v>412</v>
      </c>
    </row>
    <row r="79" spans="1:19" ht="18" customHeight="1">
      <c r="A79" s="27">
        <v>69</v>
      </c>
      <c r="B79" s="60">
        <v>118511</v>
      </c>
      <c r="C79" s="61" t="s">
        <v>90</v>
      </c>
      <c r="D79" s="56">
        <f t="shared" si="0"/>
        <v>1080</v>
      </c>
      <c r="E79" s="57">
        <v>1077</v>
      </c>
      <c r="F79" s="57">
        <v>1077</v>
      </c>
      <c r="G79" s="57">
        <v>0</v>
      </c>
      <c r="H79" s="57">
        <v>0</v>
      </c>
      <c r="I79" s="57">
        <f t="shared" si="1"/>
        <v>1077</v>
      </c>
      <c r="J79" s="57">
        <f t="shared" si="2"/>
        <v>3</v>
      </c>
      <c r="K79" s="54">
        <f t="shared" si="3"/>
        <v>1080</v>
      </c>
      <c r="L79" s="58">
        <f t="shared" si="28"/>
        <v>457</v>
      </c>
      <c r="M79" s="58">
        <f t="shared" si="19"/>
        <v>184</v>
      </c>
      <c r="N79" s="58">
        <f t="shared" si="17"/>
        <v>188</v>
      </c>
      <c r="O79" s="62">
        <v>3</v>
      </c>
      <c r="P79" s="58">
        <f t="shared" si="5"/>
        <v>191</v>
      </c>
      <c r="Q79" s="58">
        <f t="shared" si="27"/>
        <v>248</v>
      </c>
      <c r="R79" s="59">
        <v>0</v>
      </c>
      <c r="S79" s="26">
        <f t="shared" si="7"/>
        <v>248</v>
      </c>
    </row>
    <row r="80" spans="1:19" ht="18" customHeight="1">
      <c r="A80" s="27">
        <v>70</v>
      </c>
      <c r="B80" s="60">
        <v>118575</v>
      </c>
      <c r="C80" s="61" t="s">
        <v>91</v>
      </c>
      <c r="D80" s="56">
        <f t="shared" si="0"/>
        <v>1414</v>
      </c>
      <c r="E80" s="57">
        <v>1394</v>
      </c>
      <c r="F80" s="57">
        <v>1069</v>
      </c>
      <c r="G80" s="57">
        <v>0</v>
      </c>
      <c r="H80" s="57">
        <v>325</v>
      </c>
      <c r="I80" s="57">
        <f t="shared" si="1"/>
        <v>1394</v>
      </c>
      <c r="J80" s="57">
        <f t="shared" si="2"/>
        <v>20</v>
      </c>
      <c r="K80" s="54">
        <f t="shared" si="3"/>
        <v>1414</v>
      </c>
      <c r="L80" s="58">
        <f t="shared" si="28"/>
        <v>592</v>
      </c>
      <c r="M80" s="58">
        <f t="shared" si="19"/>
        <v>238</v>
      </c>
      <c r="N80" s="58">
        <f t="shared" si="17"/>
        <v>243</v>
      </c>
      <c r="O80" s="62">
        <v>20</v>
      </c>
      <c r="P80" s="58">
        <f t="shared" si="5"/>
        <v>263</v>
      </c>
      <c r="Q80" s="58">
        <f t="shared" si="27"/>
        <v>321</v>
      </c>
      <c r="R80" s="59">
        <v>0</v>
      </c>
      <c r="S80" s="26">
        <f t="shared" si="7"/>
        <v>321</v>
      </c>
    </row>
    <row r="81" spans="1:19" ht="18" customHeight="1">
      <c r="A81" s="27">
        <v>71</v>
      </c>
      <c r="B81" s="60">
        <v>118637</v>
      </c>
      <c r="C81" s="61" t="s">
        <v>92</v>
      </c>
      <c r="D81" s="56">
        <f t="shared" si="0"/>
        <v>786</v>
      </c>
      <c r="E81" s="57">
        <v>783</v>
      </c>
      <c r="F81" s="57">
        <v>783</v>
      </c>
      <c r="G81" s="57">
        <v>0</v>
      </c>
      <c r="H81" s="57">
        <v>0</v>
      </c>
      <c r="I81" s="57">
        <f t="shared" si="1"/>
        <v>783</v>
      </c>
      <c r="J81" s="57">
        <f t="shared" si="2"/>
        <v>3</v>
      </c>
      <c r="K81" s="54">
        <f t="shared" si="3"/>
        <v>786</v>
      </c>
      <c r="L81" s="58">
        <f t="shared" si="28"/>
        <v>333</v>
      </c>
      <c r="M81" s="58">
        <f t="shared" si="19"/>
        <v>134</v>
      </c>
      <c r="N81" s="58">
        <f t="shared" si="17"/>
        <v>136</v>
      </c>
      <c r="O81" s="62">
        <v>0</v>
      </c>
      <c r="P81" s="58">
        <f t="shared" si="5"/>
        <v>136</v>
      </c>
      <c r="Q81" s="58">
        <f t="shared" si="27"/>
        <v>180</v>
      </c>
      <c r="R81" s="59">
        <v>3</v>
      </c>
      <c r="S81" s="26">
        <f t="shared" si="7"/>
        <v>183</v>
      </c>
    </row>
    <row r="82" spans="1:19" ht="18" customHeight="1">
      <c r="A82" s="27">
        <v>72</v>
      </c>
      <c r="B82" s="60">
        <v>118691</v>
      </c>
      <c r="C82" s="61" t="s">
        <v>93</v>
      </c>
      <c r="D82" s="56">
        <f t="shared" si="0"/>
        <v>2684</v>
      </c>
      <c r="E82" s="57">
        <v>2670</v>
      </c>
      <c r="F82" s="57">
        <v>2670</v>
      </c>
      <c r="G82" s="57">
        <v>0</v>
      </c>
      <c r="H82" s="57">
        <v>0</v>
      </c>
      <c r="I82" s="57">
        <f t="shared" si="1"/>
        <v>2670</v>
      </c>
      <c r="J82" s="57">
        <f t="shared" si="2"/>
        <v>14</v>
      </c>
      <c r="K82" s="54">
        <f t="shared" si="3"/>
        <v>2684</v>
      </c>
      <c r="L82" s="58">
        <f t="shared" si="28"/>
        <v>1134</v>
      </c>
      <c r="M82" s="58">
        <f t="shared" si="19"/>
        <v>457</v>
      </c>
      <c r="N82" s="58">
        <f t="shared" si="17"/>
        <v>465</v>
      </c>
      <c r="O82" s="62">
        <v>14</v>
      </c>
      <c r="P82" s="58">
        <f t="shared" si="5"/>
        <v>479</v>
      </c>
      <c r="Q82" s="58">
        <f t="shared" si="27"/>
        <v>614</v>
      </c>
      <c r="R82" s="59">
        <v>0</v>
      </c>
      <c r="S82" s="26">
        <f t="shared" si="7"/>
        <v>614</v>
      </c>
    </row>
    <row r="83" spans="1:19" ht="18" customHeight="1">
      <c r="A83" s="27">
        <v>73</v>
      </c>
      <c r="B83" s="60">
        <v>118753</v>
      </c>
      <c r="C83" s="61" t="s">
        <v>94</v>
      </c>
      <c r="D83" s="56">
        <f t="shared" si="0"/>
        <v>958</v>
      </c>
      <c r="E83" s="57">
        <v>953</v>
      </c>
      <c r="F83" s="57">
        <v>953</v>
      </c>
      <c r="G83" s="57">
        <v>0</v>
      </c>
      <c r="H83" s="57">
        <v>0</v>
      </c>
      <c r="I83" s="57">
        <f t="shared" si="1"/>
        <v>953</v>
      </c>
      <c r="J83" s="57">
        <f t="shared" si="2"/>
        <v>5</v>
      </c>
      <c r="K83" s="54">
        <f t="shared" si="3"/>
        <v>958</v>
      </c>
      <c r="L83" s="58">
        <f t="shared" si="28"/>
        <v>405</v>
      </c>
      <c r="M83" s="58">
        <f t="shared" si="19"/>
        <v>163</v>
      </c>
      <c r="N83" s="58">
        <f t="shared" si="17"/>
        <v>166</v>
      </c>
      <c r="O83" s="62">
        <v>5</v>
      </c>
      <c r="P83" s="58">
        <f t="shared" si="5"/>
        <v>171</v>
      </c>
      <c r="Q83" s="58">
        <f t="shared" si="27"/>
        <v>219</v>
      </c>
      <c r="R83" s="59">
        <v>0</v>
      </c>
      <c r="S83" s="26">
        <f t="shared" si="7"/>
        <v>219</v>
      </c>
    </row>
    <row r="84" spans="1:19" ht="18" customHeight="1">
      <c r="A84" s="27">
        <v>74</v>
      </c>
      <c r="B84" s="60">
        <v>118799</v>
      </c>
      <c r="C84" s="61" t="s">
        <v>95</v>
      </c>
      <c r="D84" s="56">
        <f t="shared" si="0"/>
        <v>1373</v>
      </c>
      <c r="E84" s="57">
        <v>1367</v>
      </c>
      <c r="F84" s="57">
        <v>1367</v>
      </c>
      <c r="G84" s="57">
        <v>0</v>
      </c>
      <c r="H84" s="57">
        <v>0</v>
      </c>
      <c r="I84" s="57">
        <f t="shared" si="1"/>
        <v>1367</v>
      </c>
      <c r="J84" s="57">
        <f t="shared" si="2"/>
        <v>6</v>
      </c>
      <c r="K84" s="54">
        <f t="shared" si="3"/>
        <v>1373</v>
      </c>
      <c r="L84" s="58">
        <f t="shared" si="28"/>
        <v>581</v>
      </c>
      <c r="M84" s="58">
        <f t="shared" si="19"/>
        <v>234</v>
      </c>
      <c r="N84" s="58">
        <f t="shared" si="17"/>
        <v>238</v>
      </c>
      <c r="O84" s="62">
        <v>0</v>
      </c>
      <c r="P84" s="58">
        <f t="shared" si="5"/>
        <v>238</v>
      </c>
      <c r="Q84" s="58">
        <f t="shared" si="27"/>
        <v>314</v>
      </c>
      <c r="R84" s="59">
        <v>6</v>
      </c>
      <c r="S84" s="26">
        <f t="shared" si="7"/>
        <v>320</v>
      </c>
    </row>
    <row r="85" spans="1:19" ht="18" customHeight="1">
      <c r="A85" s="27">
        <v>75</v>
      </c>
      <c r="B85" s="60">
        <v>118824</v>
      </c>
      <c r="C85" s="61" t="s">
        <v>96</v>
      </c>
      <c r="D85" s="56">
        <f t="shared" si="0"/>
        <v>1772</v>
      </c>
      <c r="E85" s="57">
        <v>1767</v>
      </c>
      <c r="F85" s="57">
        <v>982</v>
      </c>
      <c r="G85" s="57">
        <v>0</v>
      </c>
      <c r="H85" s="57">
        <v>785</v>
      </c>
      <c r="I85" s="57">
        <f t="shared" si="1"/>
        <v>1767</v>
      </c>
      <c r="J85" s="57">
        <f t="shared" si="2"/>
        <v>5</v>
      </c>
      <c r="K85" s="54">
        <f t="shared" si="3"/>
        <v>1772</v>
      </c>
      <c r="L85" s="58">
        <v>751</v>
      </c>
      <c r="M85" s="58">
        <f t="shared" si="19"/>
        <v>302</v>
      </c>
      <c r="N85" s="58">
        <f t="shared" si="17"/>
        <v>308</v>
      </c>
      <c r="O85" s="62">
        <v>5</v>
      </c>
      <c r="P85" s="58">
        <f t="shared" si="5"/>
        <v>313</v>
      </c>
      <c r="Q85" s="58">
        <f t="shared" si="27"/>
        <v>406</v>
      </c>
      <c r="R85" s="59">
        <v>0</v>
      </c>
      <c r="S85" s="26">
        <f t="shared" si="7"/>
        <v>406</v>
      </c>
    </row>
    <row r="86" spans="1:19" ht="18" customHeight="1">
      <c r="A86" s="27">
        <v>76</v>
      </c>
      <c r="B86" s="60">
        <v>118931</v>
      </c>
      <c r="C86" s="61" t="s">
        <v>97</v>
      </c>
      <c r="D86" s="56">
        <f t="shared" si="0"/>
        <v>627</v>
      </c>
      <c r="E86" s="57">
        <v>617</v>
      </c>
      <c r="F86" s="57">
        <v>474</v>
      </c>
      <c r="G86" s="57">
        <v>0</v>
      </c>
      <c r="H86" s="57">
        <v>143</v>
      </c>
      <c r="I86" s="57">
        <f t="shared" si="1"/>
        <v>617</v>
      </c>
      <c r="J86" s="57">
        <f t="shared" si="2"/>
        <v>10</v>
      </c>
      <c r="K86" s="54">
        <f t="shared" si="3"/>
        <v>627</v>
      </c>
      <c r="L86" s="58">
        <f>SUM(E86*42.47/100)</f>
        <v>262</v>
      </c>
      <c r="M86" s="58">
        <f t="shared" si="19"/>
        <v>106</v>
      </c>
      <c r="N86" s="58">
        <f t="shared" si="17"/>
        <v>107</v>
      </c>
      <c r="O86" s="62">
        <v>10</v>
      </c>
      <c r="P86" s="58">
        <f t="shared" si="5"/>
        <v>117</v>
      </c>
      <c r="Q86" s="58">
        <f t="shared" si="27"/>
        <v>142</v>
      </c>
      <c r="R86" s="59">
        <v>0</v>
      </c>
      <c r="S86" s="26">
        <f t="shared" si="7"/>
        <v>142</v>
      </c>
    </row>
    <row r="87" spans="1:19" ht="18" customHeight="1">
      <c r="A87" s="27">
        <v>77</v>
      </c>
      <c r="B87" s="60">
        <v>118995</v>
      </c>
      <c r="C87" s="61" t="s">
        <v>98</v>
      </c>
      <c r="D87" s="56">
        <f t="shared" si="0"/>
        <v>1623</v>
      </c>
      <c r="E87" s="57">
        <v>1600</v>
      </c>
      <c r="F87" s="57">
        <v>1342</v>
      </c>
      <c r="G87" s="57">
        <v>0</v>
      </c>
      <c r="H87" s="57">
        <v>258</v>
      </c>
      <c r="I87" s="57">
        <f t="shared" si="1"/>
        <v>1600</v>
      </c>
      <c r="J87" s="57">
        <f t="shared" si="2"/>
        <v>23</v>
      </c>
      <c r="K87" s="54">
        <f t="shared" si="3"/>
        <v>1623</v>
      </c>
      <c r="L87" s="58">
        <v>679</v>
      </c>
      <c r="M87" s="58">
        <f t="shared" si="19"/>
        <v>274</v>
      </c>
      <c r="N87" s="58">
        <f t="shared" si="17"/>
        <v>279</v>
      </c>
      <c r="O87" s="62">
        <v>23</v>
      </c>
      <c r="P87" s="58">
        <f t="shared" si="5"/>
        <v>302</v>
      </c>
      <c r="Q87" s="58">
        <f t="shared" si="27"/>
        <v>368</v>
      </c>
      <c r="R87" s="59">
        <v>0</v>
      </c>
      <c r="S87" s="26">
        <f t="shared" si="7"/>
        <v>368</v>
      </c>
    </row>
    <row r="88" spans="1:19" ht="18" customHeight="1">
      <c r="A88" s="27">
        <v>78</v>
      </c>
      <c r="B88" s="60">
        <v>119153</v>
      </c>
      <c r="C88" s="61" t="s">
        <v>99</v>
      </c>
      <c r="D88" s="56">
        <f t="shared" si="0"/>
        <v>1171</v>
      </c>
      <c r="E88" s="57">
        <v>1167</v>
      </c>
      <c r="F88" s="57">
        <v>0</v>
      </c>
      <c r="G88" s="57">
        <v>758</v>
      </c>
      <c r="H88" s="57">
        <v>409</v>
      </c>
      <c r="I88" s="57">
        <f t="shared" si="1"/>
        <v>1167</v>
      </c>
      <c r="J88" s="57">
        <f t="shared" si="2"/>
        <v>4</v>
      </c>
      <c r="K88" s="54">
        <f t="shared" si="3"/>
        <v>1171</v>
      </c>
      <c r="L88" s="58">
        <f>SUM(E88*42.47/100)</f>
        <v>496</v>
      </c>
      <c r="M88" s="58">
        <f t="shared" si="19"/>
        <v>200</v>
      </c>
      <c r="N88" s="58">
        <f t="shared" si="17"/>
        <v>203</v>
      </c>
      <c r="O88" s="62">
        <v>4</v>
      </c>
      <c r="P88" s="58">
        <f t="shared" si="5"/>
        <v>207</v>
      </c>
      <c r="Q88" s="58">
        <f t="shared" si="27"/>
        <v>268</v>
      </c>
      <c r="R88" s="59">
        <v>0</v>
      </c>
      <c r="S88" s="26">
        <f t="shared" si="7"/>
        <v>268</v>
      </c>
    </row>
    <row r="89" spans="1:19" ht="18" customHeight="1">
      <c r="A89" s="27">
        <v>79</v>
      </c>
      <c r="B89" s="60">
        <v>119206</v>
      </c>
      <c r="C89" s="61" t="s">
        <v>100</v>
      </c>
      <c r="D89" s="56">
        <f t="shared" si="0"/>
        <v>1293</v>
      </c>
      <c r="E89" s="57">
        <v>1288</v>
      </c>
      <c r="F89" s="57">
        <v>676</v>
      </c>
      <c r="G89" s="57">
        <v>71</v>
      </c>
      <c r="H89" s="57">
        <v>541</v>
      </c>
      <c r="I89" s="57">
        <f t="shared" si="1"/>
        <v>1288</v>
      </c>
      <c r="J89" s="57">
        <f t="shared" si="2"/>
        <v>5</v>
      </c>
      <c r="K89" s="54">
        <f t="shared" si="3"/>
        <v>1293</v>
      </c>
      <c r="L89" s="58">
        <v>548</v>
      </c>
      <c r="M89" s="58">
        <f t="shared" si="19"/>
        <v>220</v>
      </c>
      <c r="N89" s="58">
        <f t="shared" si="17"/>
        <v>224</v>
      </c>
      <c r="O89" s="62">
        <v>0</v>
      </c>
      <c r="P89" s="58">
        <f t="shared" si="5"/>
        <v>224</v>
      </c>
      <c r="Q89" s="58">
        <f t="shared" si="27"/>
        <v>296</v>
      </c>
      <c r="R89" s="59">
        <v>5</v>
      </c>
      <c r="S89" s="26">
        <f t="shared" si="7"/>
        <v>301</v>
      </c>
    </row>
    <row r="90" spans="1:19" ht="18" customHeight="1">
      <c r="A90" s="27">
        <v>80</v>
      </c>
      <c r="B90" s="60">
        <v>120496</v>
      </c>
      <c r="C90" s="61" t="s">
        <v>101</v>
      </c>
      <c r="D90" s="56">
        <f t="shared" si="0"/>
        <v>1488</v>
      </c>
      <c r="E90" s="57">
        <v>1485</v>
      </c>
      <c r="F90" s="57">
        <v>995</v>
      </c>
      <c r="G90" s="57">
        <v>288</v>
      </c>
      <c r="H90" s="57">
        <v>202</v>
      </c>
      <c r="I90" s="57">
        <f t="shared" si="1"/>
        <v>1485</v>
      </c>
      <c r="J90" s="57">
        <f t="shared" si="2"/>
        <v>3</v>
      </c>
      <c r="K90" s="54">
        <f t="shared" si="3"/>
        <v>1488</v>
      </c>
      <c r="L90" s="58">
        <v>630</v>
      </c>
      <c r="M90" s="58">
        <f t="shared" si="19"/>
        <v>254</v>
      </c>
      <c r="N90" s="58">
        <f t="shared" si="17"/>
        <v>259</v>
      </c>
      <c r="O90" s="62">
        <v>0</v>
      </c>
      <c r="P90" s="58">
        <f t="shared" si="5"/>
        <v>259</v>
      </c>
      <c r="Q90" s="58">
        <f t="shared" si="27"/>
        <v>342</v>
      </c>
      <c r="R90" s="59">
        <v>3</v>
      </c>
      <c r="S90" s="26">
        <f t="shared" si="7"/>
        <v>345</v>
      </c>
    </row>
    <row r="91" spans="1:19" ht="18" customHeight="1">
      <c r="A91" s="27">
        <v>81</v>
      </c>
      <c r="B91" s="60">
        <v>114382</v>
      </c>
      <c r="C91" s="61" t="s">
        <v>102</v>
      </c>
      <c r="D91" s="56">
        <f t="shared" si="0"/>
        <v>1539</v>
      </c>
      <c r="E91" s="57">
        <v>1439</v>
      </c>
      <c r="F91" s="57">
        <v>351</v>
      </c>
      <c r="G91" s="57">
        <v>22</v>
      </c>
      <c r="H91" s="57">
        <v>1066</v>
      </c>
      <c r="I91" s="57">
        <f t="shared" si="1"/>
        <v>1439</v>
      </c>
      <c r="J91" s="57">
        <f t="shared" si="2"/>
        <v>100</v>
      </c>
      <c r="K91" s="54">
        <f t="shared" si="3"/>
        <v>1539</v>
      </c>
      <c r="L91" s="58">
        <f aca="true" t="shared" si="29" ref="L91:L93">SUM(E91*42.47/100)</f>
        <v>611</v>
      </c>
      <c r="M91" s="58">
        <f t="shared" si="19"/>
        <v>246</v>
      </c>
      <c r="N91" s="58">
        <f t="shared" si="17"/>
        <v>251</v>
      </c>
      <c r="O91" s="62">
        <v>100</v>
      </c>
      <c r="P91" s="58">
        <f t="shared" si="5"/>
        <v>351</v>
      </c>
      <c r="Q91" s="58">
        <f t="shared" si="27"/>
        <v>331</v>
      </c>
      <c r="R91" s="59">
        <v>0</v>
      </c>
      <c r="S91" s="26">
        <f t="shared" si="7"/>
        <v>331</v>
      </c>
    </row>
    <row r="92" spans="1:19" ht="18" customHeight="1">
      <c r="A92" s="27">
        <v>82</v>
      </c>
      <c r="B92" s="60">
        <v>114417</v>
      </c>
      <c r="C92" s="61" t="s">
        <v>103</v>
      </c>
      <c r="D92" s="56">
        <f t="shared" si="0"/>
        <v>2080</v>
      </c>
      <c r="E92" s="57">
        <v>1957</v>
      </c>
      <c r="F92" s="57">
        <v>519</v>
      </c>
      <c r="G92" s="57">
        <v>0</v>
      </c>
      <c r="H92" s="57">
        <v>1438</v>
      </c>
      <c r="I92" s="57">
        <f t="shared" si="1"/>
        <v>1957</v>
      </c>
      <c r="J92" s="57">
        <f t="shared" si="2"/>
        <v>123</v>
      </c>
      <c r="K92" s="54">
        <f t="shared" si="3"/>
        <v>2080</v>
      </c>
      <c r="L92" s="58">
        <f t="shared" si="29"/>
        <v>831</v>
      </c>
      <c r="M92" s="58">
        <f t="shared" si="19"/>
        <v>335</v>
      </c>
      <c r="N92" s="58">
        <f t="shared" si="17"/>
        <v>341</v>
      </c>
      <c r="O92" s="62">
        <v>123</v>
      </c>
      <c r="P92" s="58">
        <f t="shared" si="5"/>
        <v>464</v>
      </c>
      <c r="Q92" s="58">
        <f t="shared" si="27"/>
        <v>450</v>
      </c>
      <c r="R92" s="59">
        <v>0</v>
      </c>
      <c r="S92" s="26">
        <f t="shared" si="7"/>
        <v>450</v>
      </c>
    </row>
    <row r="93" spans="1:19" ht="18" customHeight="1">
      <c r="A93" s="27">
        <v>83</v>
      </c>
      <c r="B93" s="60">
        <v>119386</v>
      </c>
      <c r="C93" s="61" t="s">
        <v>104</v>
      </c>
      <c r="D93" s="56">
        <f t="shared" si="0"/>
        <v>1266</v>
      </c>
      <c r="E93" s="57">
        <v>1259</v>
      </c>
      <c r="F93" s="57">
        <v>1110</v>
      </c>
      <c r="G93" s="57">
        <v>0</v>
      </c>
      <c r="H93" s="57">
        <v>149</v>
      </c>
      <c r="I93" s="57">
        <f t="shared" si="1"/>
        <v>1259</v>
      </c>
      <c r="J93" s="57">
        <f t="shared" si="2"/>
        <v>7</v>
      </c>
      <c r="K93" s="54">
        <f t="shared" si="3"/>
        <v>1266</v>
      </c>
      <c r="L93" s="58">
        <f t="shared" si="29"/>
        <v>535</v>
      </c>
      <c r="M93" s="58">
        <f t="shared" si="19"/>
        <v>215</v>
      </c>
      <c r="N93" s="58">
        <f t="shared" si="17"/>
        <v>219</v>
      </c>
      <c r="O93" s="62">
        <v>7</v>
      </c>
      <c r="P93" s="58">
        <f t="shared" si="5"/>
        <v>226</v>
      </c>
      <c r="Q93" s="58">
        <f t="shared" si="27"/>
        <v>290</v>
      </c>
      <c r="R93" s="59">
        <v>0</v>
      </c>
      <c r="S93" s="26">
        <f t="shared" si="7"/>
        <v>290</v>
      </c>
    </row>
    <row r="94" spans="1:19" ht="18" customHeight="1">
      <c r="A94" s="27">
        <v>84</v>
      </c>
      <c r="B94" s="60">
        <v>119466</v>
      </c>
      <c r="C94" s="61" t="s">
        <v>105</v>
      </c>
      <c r="D94" s="56">
        <f t="shared" si="0"/>
        <v>1811</v>
      </c>
      <c r="E94" s="57">
        <v>1659</v>
      </c>
      <c r="F94" s="57">
        <v>0</v>
      </c>
      <c r="G94" s="57">
        <v>538</v>
      </c>
      <c r="H94" s="57">
        <v>1121</v>
      </c>
      <c r="I94" s="57">
        <f t="shared" si="1"/>
        <v>1659</v>
      </c>
      <c r="J94" s="57">
        <f t="shared" si="2"/>
        <v>152</v>
      </c>
      <c r="K94" s="54">
        <f t="shared" si="3"/>
        <v>1811</v>
      </c>
      <c r="L94" s="58">
        <v>704</v>
      </c>
      <c r="M94" s="58">
        <f t="shared" si="19"/>
        <v>284</v>
      </c>
      <c r="N94" s="58">
        <f t="shared" si="17"/>
        <v>289</v>
      </c>
      <c r="O94" s="62">
        <v>152</v>
      </c>
      <c r="P94" s="58">
        <f t="shared" si="5"/>
        <v>441</v>
      </c>
      <c r="Q94" s="58">
        <f t="shared" si="27"/>
        <v>382</v>
      </c>
      <c r="R94" s="59">
        <v>0</v>
      </c>
      <c r="S94" s="26">
        <f t="shared" si="7"/>
        <v>382</v>
      </c>
    </row>
    <row r="95" spans="1:19" ht="18" customHeight="1">
      <c r="A95" s="27">
        <v>85</v>
      </c>
      <c r="B95" s="60">
        <v>119527</v>
      </c>
      <c r="C95" s="61" t="s">
        <v>106</v>
      </c>
      <c r="D95" s="56">
        <f t="shared" si="0"/>
        <v>1446</v>
      </c>
      <c r="E95" s="57">
        <v>1443</v>
      </c>
      <c r="F95" s="57">
        <v>1443</v>
      </c>
      <c r="G95" s="57">
        <v>0</v>
      </c>
      <c r="H95" s="57">
        <v>0</v>
      </c>
      <c r="I95" s="57">
        <f t="shared" si="1"/>
        <v>1443</v>
      </c>
      <c r="J95" s="57">
        <f t="shared" si="2"/>
        <v>3</v>
      </c>
      <c r="K95" s="54">
        <f t="shared" si="3"/>
        <v>1446</v>
      </c>
      <c r="L95" s="58">
        <f aca="true" t="shared" si="30" ref="L95:L98">SUM(E95*42.47/100)</f>
        <v>613</v>
      </c>
      <c r="M95" s="58">
        <f t="shared" si="19"/>
        <v>247</v>
      </c>
      <c r="N95" s="58">
        <f t="shared" si="17"/>
        <v>251</v>
      </c>
      <c r="O95" s="62">
        <v>3</v>
      </c>
      <c r="P95" s="58">
        <f t="shared" si="5"/>
        <v>254</v>
      </c>
      <c r="Q95" s="58">
        <f t="shared" si="27"/>
        <v>332</v>
      </c>
      <c r="R95" s="59">
        <v>0</v>
      </c>
      <c r="S95" s="26">
        <f t="shared" si="7"/>
        <v>332</v>
      </c>
    </row>
    <row r="96" spans="1:19" ht="18" customHeight="1">
      <c r="A96" s="27">
        <v>86</v>
      </c>
      <c r="B96" s="60">
        <v>114453</v>
      </c>
      <c r="C96" s="61" t="s">
        <v>107</v>
      </c>
      <c r="D96" s="56">
        <f t="shared" si="0"/>
        <v>985</v>
      </c>
      <c r="E96" s="57">
        <v>933</v>
      </c>
      <c r="F96" s="57">
        <v>933</v>
      </c>
      <c r="G96" s="57">
        <v>0</v>
      </c>
      <c r="H96" s="57">
        <v>0</v>
      </c>
      <c r="I96" s="57">
        <f t="shared" si="1"/>
        <v>933</v>
      </c>
      <c r="J96" s="57">
        <f t="shared" si="2"/>
        <v>52</v>
      </c>
      <c r="K96" s="54">
        <f t="shared" si="3"/>
        <v>985</v>
      </c>
      <c r="L96" s="58">
        <f t="shared" si="30"/>
        <v>396</v>
      </c>
      <c r="M96" s="58">
        <f t="shared" si="19"/>
        <v>160</v>
      </c>
      <c r="N96" s="58">
        <v>162</v>
      </c>
      <c r="O96" s="62">
        <v>52</v>
      </c>
      <c r="P96" s="58">
        <f t="shared" si="5"/>
        <v>214</v>
      </c>
      <c r="Q96" s="58">
        <f t="shared" si="27"/>
        <v>215</v>
      </c>
      <c r="R96" s="59">
        <v>0</v>
      </c>
      <c r="S96" s="26">
        <f t="shared" si="7"/>
        <v>215</v>
      </c>
    </row>
    <row r="97" spans="1:19" ht="18" customHeight="1">
      <c r="A97" s="27">
        <v>87</v>
      </c>
      <c r="B97" s="60">
        <v>119590</v>
      </c>
      <c r="C97" s="61" t="s">
        <v>108</v>
      </c>
      <c r="D97" s="56">
        <f t="shared" si="0"/>
        <v>1238</v>
      </c>
      <c r="E97" s="57">
        <v>1151</v>
      </c>
      <c r="F97" s="57">
        <v>1151</v>
      </c>
      <c r="G97" s="57">
        <v>0</v>
      </c>
      <c r="H97" s="57">
        <v>0</v>
      </c>
      <c r="I97" s="57">
        <f t="shared" si="1"/>
        <v>1151</v>
      </c>
      <c r="J97" s="57">
        <f t="shared" si="2"/>
        <v>87</v>
      </c>
      <c r="K97" s="54">
        <f t="shared" si="3"/>
        <v>1238</v>
      </c>
      <c r="L97" s="58">
        <f t="shared" si="30"/>
        <v>489</v>
      </c>
      <c r="M97" s="58">
        <f t="shared" si="19"/>
        <v>197</v>
      </c>
      <c r="N97" s="58">
        <v>200</v>
      </c>
      <c r="O97" s="62">
        <v>87</v>
      </c>
      <c r="P97" s="58">
        <f t="shared" si="5"/>
        <v>287</v>
      </c>
      <c r="Q97" s="58">
        <f t="shared" si="27"/>
        <v>265</v>
      </c>
      <c r="R97" s="59">
        <v>0</v>
      </c>
      <c r="S97" s="26">
        <f t="shared" si="7"/>
        <v>265</v>
      </c>
    </row>
    <row r="98" spans="1:19" ht="18" customHeight="1">
      <c r="A98" s="27">
        <v>88</v>
      </c>
      <c r="B98" s="60">
        <v>119625</v>
      </c>
      <c r="C98" s="61" t="s">
        <v>109</v>
      </c>
      <c r="D98" s="56">
        <f t="shared" si="0"/>
        <v>1121</v>
      </c>
      <c r="E98" s="57">
        <v>1112</v>
      </c>
      <c r="F98" s="57">
        <v>0</v>
      </c>
      <c r="G98" s="57">
        <v>691</v>
      </c>
      <c r="H98" s="57">
        <v>421</v>
      </c>
      <c r="I98" s="57">
        <f t="shared" si="1"/>
        <v>1112</v>
      </c>
      <c r="J98" s="57">
        <f t="shared" si="2"/>
        <v>9</v>
      </c>
      <c r="K98" s="54">
        <f t="shared" si="3"/>
        <v>1121</v>
      </c>
      <c r="L98" s="58">
        <f t="shared" si="30"/>
        <v>472</v>
      </c>
      <c r="M98" s="58">
        <f t="shared" si="19"/>
        <v>190</v>
      </c>
      <c r="N98" s="58">
        <f aca="true" t="shared" si="31" ref="N98:N112">SUM(E98*17.42/100)</f>
        <v>194</v>
      </c>
      <c r="O98" s="62">
        <v>9</v>
      </c>
      <c r="P98" s="58">
        <f t="shared" si="5"/>
        <v>203</v>
      </c>
      <c r="Q98" s="58">
        <f t="shared" si="27"/>
        <v>256</v>
      </c>
      <c r="R98" s="59">
        <v>0</v>
      </c>
      <c r="S98" s="26">
        <f t="shared" si="7"/>
        <v>256</v>
      </c>
    </row>
    <row r="99" spans="1:19" ht="18" customHeight="1">
      <c r="A99" s="27">
        <v>89</v>
      </c>
      <c r="B99" s="60">
        <v>119661</v>
      </c>
      <c r="C99" s="61" t="s">
        <v>110</v>
      </c>
      <c r="D99" s="56">
        <f t="shared" si="0"/>
        <v>1108</v>
      </c>
      <c r="E99" s="57">
        <v>1102</v>
      </c>
      <c r="F99" s="57">
        <v>964</v>
      </c>
      <c r="G99" s="57">
        <v>0</v>
      </c>
      <c r="H99" s="57">
        <v>138</v>
      </c>
      <c r="I99" s="57">
        <f t="shared" si="1"/>
        <v>1102</v>
      </c>
      <c r="J99" s="57">
        <f t="shared" si="2"/>
        <v>6</v>
      </c>
      <c r="K99" s="54">
        <f t="shared" si="3"/>
        <v>1108</v>
      </c>
      <c r="L99" s="58">
        <v>467</v>
      </c>
      <c r="M99" s="58">
        <v>189</v>
      </c>
      <c r="N99" s="58">
        <f t="shared" si="31"/>
        <v>192</v>
      </c>
      <c r="O99" s="62">
        <v>6</v>
      </c>
      <c r="P99" s="58">
        <f t="shared" si="5"/>
        <v>198</v>
      </c>
      <c r="Q99" s="58">
        <v>254</v>
      </c>
      <c r="R99" s="59">
        <v>0</v>
      </c>
      <c r="S99" s="26">
        <f t="shared" si="7"/>
        <v>254</v>
      </c>
    </row>
    <row r="100" spans="1:19" ht="18" customHeight="1">
      <c r="A100" s="27">
        <v>90</v>
      </c>
      <c r="B100" s="60">
        <v>119723</v>
      </c>
      <c r="C100" s="61" t="s">
        <v>111</v>
      </c>
      <c r="D100" s="56">
        <f t="shared" si="0"/>
        <v>1086</v>
      </c>
      <c r="E100" s="57">
        <v>1081</v>
      </c>
      <c r="F100" s="57">
        <v>970</v>
      </c>
      <c r="G100" s="57">
        <v>0</v>
      </c>
      <c r="H100" s="57">
        <v>111</v>
      </c>
      <c r="I100" s="57">
        <f t="shared" si="1"/>
        <v>1081</v>
      </c>
      <c r="J100" s="57">
        <f t="shared" si="2"/>
        <v>5</v>
      </c>
      <c r="K100" s="54">
        <f t="shared" si="3"/>
        <v>1086</v>
      </c>
      <c r="L100" s="58">
        <f aca="true" t="shared" si="32" ref="L100:L101">SUM(E100*42.47/100)</f>
        <v>459</v>
      </c>
      <c r="M100" s="58">
        <f aca="true" t="shared" si="33" ref="M100:M104">SUM(E100*17.1/100)</f>
        <v>185</v>
      </c>
      <c r="N100" s="58">
        <f t="shared" si="31"/>
        <v>188</v>
      </c>
      <c r="O100" s="62">
        <v>5</v>
      </c>
      <c r="P100" s="58">
        <f t="shared" si="5"/>
        <v>193</v>
      </c>
      <c r="Q100" s="58">
        <f aca="true" t="shared" si="34" ref="Q100:Q103">SUM(E100*23/100)</f>
        <v>249</v>
      </c>
      <c r="R100" s="59">
        <v>0</v>
      </c>
      <c r="S100" s="26">
        <f t="shared" si="7"/>
        <v>249</v>
      </c>
    </row>
    <row r="101" spans="1:19" ht="18" customHeight="1">
      <c r="A101" s="27">
        <v>91</v>
      </c>
      <c r="B101" s="60">
        <v>119750</v>
      </c>
      <c r="C101" s="61" t="s">
        <v>112</v>
      </c>
      <c r="D101" s="56">
        <f t="shared" si="0"/>
        <v>1102</v>
      </c>
      <c r="E101" s="57">
        <v>1090</v>
      </c>
      <c r="F101" s="57">
        <v>767</v>
      </c>
      <c r="G101" s="57">
        <v>0</v>
      </c>
      <c r="H101" s="57">
        <v>323</v>
      </c>
      <c r="I101" s="57">
        <f t="shared" si="1"/>
        <v>1090</v>
      </c>
      <c r="J101" s="57">
        <f t="shared" si="2"/>
        <v>12</v>
      </c>
      <c r="K101" s="54">
        <f t="shared" si="3"/>
        <v>1102</v>
      </c>
      <c r="L101" s="58">
        <f t="shared" si="32"/>
        <v>463</v>
      </c>
      <c r="M101" s="58">
        <f t="shared" si="33"/>
        <v>186</v>
      </c>
      <c r="N101" s="58">
        <f t="shared" si="31"/>
        <v>190</v>
      </c>
      <c r="O101" s="62">
        <v>12</v>
      </c>
      <c r="P101" s="58">
        <f t="shared" si="5"/>
        <v>202</v>
      </c>
      <c r="Q101" s="58">
        <f t="shared" si="34"/>
        <v>251</v>
      </c>
      <c r="R101" s="59">
        <v>0</v>
      </c>
      <c r="S101" s="26">
        <f t="shared" si="7"/>
        <v>251</v>
      </c>
    </row>
    <row r="102" spans="1:19" ht="18" customHeight="1">
      <c r="A102" s="27">
        <v>92</v>
      </c>
      <c r="B102" s="60">
        <v>119803</v>
      </c>
      <c r="C102" s="61" t="s">
        <v>113</v>
      </c>
      <c r="D102" s="56">
        <f t="shared" si="0"/>
        <v>1006</v>
      </c>
      <c r="E102" s="57">
        <v>1001</v>
      </c>
      <c r="F102" s="57">
        <v>1001</v>
      </c>
      <c r="G102" s="57">
        <v>0</v>
      </c>
      <c r="H102" s="57">
        <v>0</v>
      </c>
      <c r="I102" s="57">
        <f t="shared" si="1"/>
        <v>1001</v>
      </c>
      <c r="J102" s="57">
        <f t="shared" si="2"/>
        <v>5</v>
      </c>
      <c r="K102" s="54">
        <f t="shared" si="3"/>
        <v>1006</v>
      </c>
      <c r="L102" s="58">
        <v>426</v>
      </c>
      <c r="M102" s="58">
        <f t="shared" si="33"/>
        <v>171</v>
      </c>
      <c r="N102" s="58">
        <f t="shared" si="31"/>
        <v>174</v>
      </c>
      <c r="O102" s="62">
        <v>5</v>
      </c>
      <c r="P102" s="58">
        <f t="shared" si="5"/>
        <v>179</v>
      </c>
      <c r="Q102" s="58">
        <f t="shared" si="34"/>
        <v>230</v>
      </c>
      <c r="R102" s="59">
        <v>0</v>
      </c>
      <c r="S102" s="26">
        <f t="shared" si="7"/>
        <v>230</v>
      </c>
    </row>
    <row r="103" spans="1:19" ht="18" customHeight="1">
      <c r="A103" s="27">
        <v>93</v>
      </c>
      <c r="B103" s="60">
        <v>119858</v>
      </c>
      <c r="C103" s="61" t="s">
        <v>114</v>
      </c>
      <c r="D103" s="56">
        <f t="shared" si="0"/>
        <v>1160</v>
      </c>
      <c r="E103" s="57">
        <v>1158</v>
      </c>
      <c r="F103" s="57">
        <v>1158</v>
      </c>
      <c r="G103" s="57">
        <v>0</v>
      </c>
      <c r="H103" s="57">
        <v>0</v>
      </c>
      <c r="I103" s="57">
        <f t="shared" si="1"/>
        <v>1158</v>
      </c>
      <c r="J103" s="57">
        <f t="shared" si="2"/>
        <v>2</v>
      </c>
      <c r="K103" s="54">
        <f t="shared" si="3"/>
        <v>1160</v>
      </c>
      <c r="L103" s="58">
        <f aca="true" t="shared" si="35" ref="L103:L106">SUM(E103*42.47/100)</f>
        <v>492</v>
      </c>
      <c r="M103" s="58">
        <f t="shared" si="33"/>
        <v>198</v>
      </c>
      <c r="N103" s="58">
        <f t="shared" si="31"/>
        <v>202</v>
      </c>
      <c r="O103" s="62">
        <v>0</v>
      </c>
      <c r="P103" s="58">
        <f t="shared" si="5"/>
        <v>202</v>
      </c>
      <c r="Q103" s="58">
        <f t="shared" si="34"/>
        <v>266</v>
      </c>
      <c r="R103" s="59">
        <v>2</v>
      </c>
      <c r="S103" s="26">
        <f t="shared" si="7"/>
        <v>268</v>
      </c>
    </row>
    <row r="104" spans="1:19" ht="18" customHeight="1">
      <c r="A104" s="27">
        <v>94</v>
      </c>
      <c r="B104" s="60">
        <v>119974</v>
      </c>
      <c r="C104" s="61" t="s">
        <v>115</v>
      </c>
      <c r="D104" s="56">
        <f t="shared" si="0"/>
        <v>1909</v>
      </c>
      <c r="E104" s="57">
        <v>1902</v>
      </c>
      <c r="F104" s="57">
        <v>1460</v>
      </c>
      <c r="G104" s="57">
        <v>0</v>
      </c>
      <c r="H104" s="57">
        <v>442</v>
      </c>
      <c r="I104" s="57">
        <f t="shared" si="1"/>
        <v>1902</v>
      </c>
      <c r="J104" s="57">
        <f t="shared" si="2"/>
        <v>7</v>
      </c>
      <c r="K104" s="54">
        <f t="shared" si="3"/>
        <v>1909</v>
      </c>
      <c r="L104" s="58">
        <f t="shared" si="35"/>
        <v>808</v>
      </c>
      <c r="M104" s="58">
        <f t="shared" si="33"/>
        <v>325</v>
      </c>
      <c r="N104" s="58">
        <f t="shared" si="31"/>
        <v>331</v>
      </c>
      <c r="O104" s="62">
        <v>7</v>
      </c>
      <c r="P104" s="58">
        <f t="shared" si="5"/>
        <v>338</v>
      </c>
      <c r="Q104" s="58">
        <v>438</v>
      </c>
      <c r="R104" s="59">
        <v>0</v>
      </c>
      <c r="S104" s="26">
        <f t="shared" si="7"/>
        <v>438</v>
      </c>
    </row>
    <row r="105" spans="1:19" ht="18" customHeight="1">
      <c r="A105" s="27">
        <v>95</v>
      </c>
      <c r="B105" s="60">
        <v>120076</v>
      </c>
      <c r="C105" s="61" t="s">
        <v>116</v>
      </c>
      <c r="D105" s="56">
        <f t="shared" si="0"/>
        <v>1038</v>
      </c>
      <c r="E105" s="57">
        <v>1032</v>
      </c>
      <c r="F105" s="57">
        <v>969</v>
      </c>
      <c r="G105" s="57">
        <v>0</v>
      </c>
      <c r="H105" s="57">
        <v>63</v>
      </c>
      <c r="I105" s="57">
        <f t="shared" si="1"/>
        <v>1032</v>
      </c>
      <c r="J105" s="57">
        <f t="shared" si="2"/>
        <v>6</v>
      </c>
      <c r="K105" s="54">
        <f t="shared" si="3"/>
        <v>1038</v>
      </c>
      <c r="L105" s="58">
        <f t="shared" si="35"/>
        <v>438</v>
      </c>
      <c r="M105" s="58">
        <v>177</v>
      </c>
      <c r="N105" s="58">
        <f t="shared" si="31"/>
        <v>180</v>
      </c>
      <c r="O105" s="62">
        <v>6</v>
      </c>
      <c r="P105" s="58">
        <f t="shared" si="5"/>
        <v>186</v>
      </c>
      <c r="Q105" s="58">
        <f aca="true" t="shared" si="36" ref="Q105:Q112">SUM(E105*23/100)</f>
        <v>237</v>
      </c>
      <c r="R105" s="59">
        <v>0</v>
      </c>
      <c r="S105" s="26">
        <f t="shared" si="7"/>
        <v>237</v>
      </c>
    </row>
    <row r="106" spans="1:19" ht="18" customHeight="1">
      <c r="A106" s="27">
        <v>96</v>
      </c>
      <c r="B106" s="60">
        <v>120138</v>
      </c>
      <c r="C106" s="61" t="s">
        <v>117</v>
      </c>
      <c r="D106" s="56">
        <f t="shared" si="0"/>
        <v>1612</v>
      </c>
      <c r="E106" s="57">
        <v>1608</v>
      </c>
      <c r="F106" s="57">
        <v>10</v>
      </c>
      <c r="G106" s="57">
        <v>1070</v>
      </c>
      <c r="H106" s="57">
        <v>528</v>
      </c>
      <c r="I106" s="57">
        <f t="shared" si="1"/>
        <v>1608</v>
      </c>
      <c r="J106" s="57">
        <f t="shared" si="2"/>
        <v>4</v>
      </c>
      <c r="K106" s="54">
        <f t="shared" si="3"/>
        <v>1612</v>
      </c>
      <c r="L106" s="58">
        <f t="shared" si="35"/>
        <v>683</v>
      </c>
      <c r="M106" s="58">
        <f aca="true" t="shared" si="37" ref="M106:M110">SUM(E106*17.1/100)</f>
        <v>275</v>
      </c>
      <c r="N106" s="58">
        <f t="shared" si="31"/>
        <v>280</v>
      </c>
      <c r="O106" s="62">
        <v>0</v>
      </c>
      <c r="P106" s="58">
        <f t="shared" si="5"/>
        <v>280</v>
      </c>
      <c r="Q106" s="58">
        <f t="shared" si="36"/>
        <v>370</v>
      </c>
      <c r="R106" s="59">
        <v>4</v>
      </c>
      <c r="S106" s="26">
        <f t="shared" si="7"/>
        <v>374</v>
      </c>
    </row>
    <row r="107" spans="1:19" ht="18" customHeight="1">
      <c r="A107" s="27">
        <v>97</v>
      </c>
      <c r="B107" s="60">
        <v>120174</v>
      </c>
      <c r="C107" s="61" t="s">
        <v>118</v>
      </c>
      <c r="D107" s="56">
        <f t="shared" si="0"/>
        <v>1069</v>
      </c>
      <c r="E107" s="57">
        <v>1068</v>
      </c>
      <c r="F107" s="57">
        <v>1068</v>
      </c>
      <c r="G107" s="57">
        <v>0</v>
      </c>
      <c r="H107" s="57">
        <v>0</v>
      </c>
      <c r="I107" s="57">
        <f t="shared" si="1"/>
        <v>1068</v>
      </c>
      <c r="J107" s="57">
        <f t="shared" si="2"/>
        <v>1</v>
      </c>
      <c r="K107" s="54">
        <f t="shared" si="3"/>
        <v>1069</v>
      </c>
      <c r="L107" s="58">
        <v>453</v>
      </c>
      <c r="M107" s="58">
        <f t="shared" si="37"/>
        <v>183</v>
      </c>
      <c r="N107" s="58">
        <f t="shared" si="31"/>
        <v>186</v>
      </c>
      <c r="O107" s="62">
        <v>0</v>
      </c>
      <c r="P107" s="58">
        <f t="shared" si="5"/>
        <v>186</v>
      </c>
      <c r="Q107" s="58">
        <f t="shared" si="36"/>
        <v>246</v>
      </c>
      <c r="R107" s="59">
        <v>1</v>
      </c>
      <c r="S107" s="26">
        <f t="shared" si="7"/>
        <v>247</v>
      </c>
    </row>
    <row r="108" spans="1:19" ht="18" customHeight="1">
      <c r="A108" s="27">
        <v>98</v>
      </c>
      <c r="B108" s="60">
        <v>120218</v>
      </c>
      <c r="C108" s="61" t="s">
        <v>119</v>
      </c>
      <c r="D108" s="56">
        <f t="shared" si="0"/>
        <v>938</v>
      </c>
      <c r="E108" s="57">
        <v>932</v>
      </c>
      <c r="F108" s="57">
        <v>932</v>
      </c>
      <c r="G108" s="57">
        <v>0</v>
      </c>
      <c r="H108" s="57">
        <v>0</v>
      </c>
      <c r="I108" s="57">
        <f t="shared" si="1"/>
        <v>932</v>
      </c>
      <c r="J108" s="57">
        <f t="shared" si="2"/>
        <v>6</v>
      </c>
      <c r="K108" s="54">
        <f t="shared" si="3"/>
        <v>938</v>
      </c>
      <c r="L108" s="58">
        <v>397</v>
      </c>
      <c r="M108" s="58">
        <f t="shared" si="37"/>
        <v>159</v>
      </c>
      <c r="N108" s="58">
        <f t="shared" si="31"/>
        <v>162</v>
      </c>
      <c r="O108" s="62">
        <v>0</v>
      </c>
      <c r="P108" s="58">
        <f t="shared" si="5"/>
        <v>162</v>
      </c>
      <c r="Q108" s="58">
        <f t="shared" si="36"/>
        <v>214</v>
      </c>
      <c r="R108" s="59">
        <v>6</v>
      </c>
      <c r="S108" s="26">
        <f t="shared" si="7"/>
        <v>220</v>
      </c>
    </row>
    <row r="109" spans="1:19" ht="18" customHeight="1">
      <c r="A109" s="27">
        <v>99</v>
      </c>
      <c r="B109" s="60">
        <v>120254</v>
      </c>
      <c r="C109" s="61" t="s">
        <v>120</v>
      </c>
      <c r="D109" s="56">
        <f t="shared" si="0"/>
        <v>2336</v>
      </c>
      <c r="E109" s="57">
        <v>2323</v>
      </c>
      <c r="F109" s="57">
        <v>1952</v>
      </c>
      <c r="G109" s="57">
        <v>0</v>
      </c>
      <c r="H109" s="57">
        <v>371</v>
      </c>
      <c r="I109" s="57">
        <f t="shared" si="1"/>
        <v>2323</v>
      </c>
      <c r="J109" s="57">
        <f t="shared" si="2"/>
        <v>13</v>
      </c>
      <c r="K109" s="54">
        <f t="shared" si="3"/>
        <v>2336</v>
      </c>
      <c r="L109" s="58">
        <f>SUM(E109*42.47/100)</f>
        <v>987</v>
      </c>
      <c r="M109" s="58">
        <f t="shared" si="37"/>
        <v>397</v>
      </c>
      <c r="N109" s="58">
        <f t="shared" si="31"/>
        <v>405</v>
      </c>
      <c r="O109" s="62">
        <v>13</v>
      </c>
      <c r="P109" s="58">
        <f t="shared" si="5"/>
        <v>418</v>
      </c>
      <c r="Q109" s="58">
        <f t="shared" si="36"/>
        <v>534</v>
      </c>
      <c r="R109" s="59">
        <v>0</v>
      </c>
      <c r="S109" s="26">
        <f t="shared" si="7"/>
        <v>534</v>
      </c>
    </row>
    <row r="110" spans="1:19" ht="18" customHeight="1">
      <c r="A110" s="27">
        <v>100</v>
      </c>
      <c r="B110" s="60">
        <v>120316</v>
      </c>
      <c r="C110" s="61" t="s">
        <v>121</v>
      </c>
      <c r="D110" s="56">
        <f t="shared" si="0"/>
        <v>1005</v>
      </c>
      <c r="E110" s="57">
        <v>1001</v>
      </c>
      <c r="F110" s="57">
        <v>956</v>
      </c>
      <c r="G110" s="57">
        <v>0</v>
      </c>
      <c r="H110" s="57">
        <v>45</v>
      </c>
      <c r="I110" s="57">
        <f t="shared" si="1"/>
        <v>1001</v>
      </c>
      <c r="J110" s="57">
        <f t="shared" si="2"/>
        <v>4</v>
      </c>
      <c r="K110" s="54">
        <f t="shared" si="3"/>
        <v>1005</v>
      </c>
      <c r="L110" s="58">
        <v>426</v>
      </c>
      <c r="M110" s="58">
        <f t="shared" si="37"/>
        <v>171</v>
      </c>
      <c r="N110" s="58">
        <f t="shared" si="31"/>
        <v>174</v>
      </c>
      <c r="O110" s="62">
        <v>0</v>
      </c>
      <c r="P110" s="58">
        <f t="shared" si="5"/>
        <v>174</v>
      </c>
      <c r="Q110" s="58">
        <f t="shared" si="36"/>
        <v>230</v>
      </c>
      <c r="R110" s="59">
        <v>4</v>
      </c>
      <c r="S110" s="26">
        <f t="shared" si="7"/>
        <v>234</v>
      </c>
    </row>
    <row r="111" spans="1:19" ht="18" customHeight="1">
      <c r="A111" s="27">
        <v>101</v>
      </c>
      <c r="B111" s="60">
        <v>120343</v>
      </c>
      <c r="C111" s="61" t="s">
        <v>122</v>
      </c>
      <c r="D111" s="56">
        <f t="shared" si="0"/>
        <v>890</v>
      </c>
      <c r="E111" s="57">
        <v>874</v>
      </c>
      <c r="F111" s="57">
        <v>874</v>
      </c>
      <c r="G111" s="57">
        <v>0</v>
      </c>
      <c r="H111" s="57">
        <v>0</v>
      </c>
      <c r="I111" s="57">
        <f t="shared" si="1"/>
        <v>874</v>
      </c>
      <c r="J111" s="57">
        <f t="shared" si="2"/>
        <v>16</v>
      </c>
      <c r="K111" s="54">
        <f t="shared" si="3"/>
        <v>890</v>
      </c>
      <c r="L111" s="58">
        <f>SUM(E111*42.47/100)</f>
        <v>371</v>
      </c>
      <c r="M111" s="58">
        <v>150</v>
      </c>
      <c r="N111" s="58">
        <f t="shared" si="31"/>
        <v>152</v>
      </c>
      <c r="O111" s="62">
        <v>0</v>
      </c>
      <c r="P111" s="58">
        <f t="shared" si="5"/>
        <v>152</v>
      </c>
      <c r="Q111" s="58">
        <f t="shared" si="36"/>
        <v>201</v>
      </c>
      <c r="R111" s="59">
        <v>16</v>
      </c>
      <c r="S111" s="26">
        <f t="shared" si="7"/>
        <v>217</v>
      </c>
    </row>
    <row r="112" spans="1:19" ht="18" customHeight="1">
      <c r="A112" s="30">
        <v>102</v>
      </c>
      <c r="B112" s="63">
        <v>120370</v>
      </c>
      <c r="C112" s="64" t="s">
        <v>123</v>
      </c>
      <c r="D112" s="56">
        <f t="shared" si="0"/>
        <v>1587</v>
      </c>
      <c r="E112" s="57">
        <v>1577</v>
      </c>
      <c r="F112" s="57">
        <v>1577</v>
      </c>
      <c r="G112" s="57">
        <v>0</v>
      </c>
      <c r="H112" s="57">
        <v>0</v>
      </c>
      <c r="I112" s="57">
        <f t="shared" si="1"/>
        <v>1577</v>
      </c>
      <c r="J112" s="57">
        <f t="shared" si="2"/>
        <v>10</v>
      </c>
      <c r="K112" s="54">
        <f t="shared" si="3"/>
        <v>1587</v>
      </c>
      <c r="L112" s="58">
        <v>669</v>
      </c>
      <c r="M112" s="58">
        <f>SUM(E112*17.1/100)</f>
        <v>270</v>
      </c>
      <c r="N112" s="58">
        <f t="shared" si="31"/>
        <v>275</v>
      </c>
      <c r="O112" s="62">
        <v>10</v>
      </c>
      <c r="P112" s="58">
        <f t="shared" si="5"/>
        <v>285</v>
      </c>
      <c r="Q112" s="58">
        <f t="shared" si="36"/>
        <v>363</v>
      </c>
      <c r="R112" s="59">
        <v>0</v>
      </c>
      <c r="S112" s="26">
        <f t="shared" si="7"/>
        <v>363</v>
      </c>
    </row>
    <row r="113" spans="1:19" ht="32.25" customHeight="1">
      <c r="A113" s="27">
        <v>103</v>
      </c>
      <c r="B113" s="60">
        <v>261</v>
      </c>
      <c r="C113" s="61" t="s">
        <v>124</v>
      </c>
      <c r="D113" s="56">
        <f t="shared" si="0"/>
        <v>151687</v>
      </c>
      <c r="E113" s="57">
        <v>149966</v>
      </c>
      <c r="F113" s="57">
        <v>138686</v>
      </c>
      <c r="G113" s="57">
        <v>0</v>
      </c>
      <c r="H113" s="57">
        <v>0</v>
      </c>
      <c r="I113" s="57">
        <f t="shared" si="1"/>
        <v>138686</v>
      </c>
      <c r="J113" s="57">
        <f t="shared" si="2"/>
        <v>1721</v>
      </c>
      <c r="K113" s="54">
        <f t="shared" si="3"/>
        <v>151687</v>
      </c>
      <c r="L113" s="65">
        <v>10000</v>
      </c>
      <c r="M113" s="57">
        <v>51000</v>
      </c>
      <c r="N113" s="57">
        <v>48966</v>
      </c>
      <c r="O113" s="62">
        <v>721</v>
      </c>
      <c r="P113" s="58">
        <f t="shared" si="5"/>
        <v>49687</v>
      </c>
      <c r="Q113" s="57">
        <v>40000</v>
      </c>
      <c r="R113" s="54">
        <v>1000</v>
      </c>
      <c r="S113" s="26">
        <f t="shared" si="7"/>
        <v>41000</v>
      </c>
    </row>
    <row r="114" spans="1:19" ht="14.25">
      <c r="A114" s="35"/>
      <c r="B114" s="66"/>
      <c r="C114" s="40"/>
      <c r="D114" s="40"/>
      <c r="E114" s="40"/>
      <c r="F114" s="67">
        <v>11280</v>
      </c>
      <c r="G114" s="67"/>
      <c r="H114" s="67"/>
      <c r="I114" s="67">
        <v>11280</v>
      </c>
      <c r="J114" s="67"/>
      <c r="K114" s="40"/>
      <c r="L114" s="40"/>
      <c r="M114" s="40"/>
      <c r="N114" s="40"/>
      <c r="O114" s="40"/>
      <c r="P114" s="40"/>
      <c r="Q114" s="68"/>
      <c r="R114" s="68"/>
      <c r="S114" s="37"/>
    </row>
    <row r="115" spans="1:19" ht="14.25">
      <c r="A115" s="35"/>
      <c r="B115" s="66"/>
      <c r="C115" s="44" t="s">
        <v>125</v>
      </c>
      <c r="D115" s="44"/>
      <c r="E115" s="44"/>
      <c r="F115" s="44"/>
      <c r="G115" s="44"/>
      <c r="H115" s="44"/>
      <c r="I115" s="44"/>
      <c r="J115" s="44"/>
      <c r="K115" s="44"/>
      <c r="L115" s="41"/>
      <c r="M115" s="44" t="s">
        <v>126</v>
      </c>
      <c r="N115" s="41"/>
      <c r="O115" s="41"/>
      <c r="P115" s="41"/>
      <c r="Q115" s="41"/>
      <c r="R115" s="41"/>
      <c r="S115" s="38"/>
    </row>
    <row r="116" spans="1:19" ht="14.25">
      <c r="A116" s="39"/>
      <c r="B116" s="69"/>
      <c r="C116" s="44" t="s">
        <v>127</v>
      </c>
      <c r="D116" s="44"/>
      <c r="E116" s="44"/>
      <c r="F116" s="44"/>
      <c r="G116" s="44"/>
      <c r="H116" s="44"/>
      <c r="I116" s="44"/>
      <c r="J116" s="44"/>
      <c r="K116" s="44"/>
      <c r="L116" s="41"/>
      <c r="M116" s="44" t="s">
        <v>128</v>
      </c>
      <c r="N116" s="41"/>
      <c r="O116" s="41"/>
      <c r="P116" s="41"/>
      <c r="Q116" s="41"/>
      <c r="R116" s="41"/>
      <c r="S116" s="38"/>
    </row>
    <row r="117" spans="2:18" ht="14.25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2:18" ht="14.25">
      <c r="B118" s="40" t="s">
        <v>129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</sheetData>
  <sheetProtection password="CC59" sheet="1"/>
  <mergeCells count="20">
    <mergeCell ref="B4:L4"/>
    <mergeCell ref="A6:A8"/>
    <mergeCell ref="B6:B8"/>
    <mergeCell ref="C6:C8"/>
    <mergeCell ref="D6:D8"/>
    <mergeCell ref="E6:E8"/>
    <mergeCell ref="F6:J6"/>
    <mergeCell ref="K6:K8"/>
    <mergeCell ref="L6:S6"/>
    <mergeCell ref="F7:H7"/>
    <mergeCell ref="I7:I8"/>
    <mergeCell ref="J7:J8"/>
    <mergeCell ref="L7:L8"/>
    <mergeCell ref="M7:M8"/>
    <mergeCell ref="N7:N8"/>
    <mergeCell ref="O7:O8"/>
    <mergeCell ref="P7:P8"/>
    <mergeCell ref="Q7:Q8"/>
    <mergeCell ref="R7:R8"/>
    <mergeCell ref="S7:S8"/>
  </mergeCells>
  <printOptions/>
  <pageMargins left="0.3541666666666667" right="0.27569444444444446" top="0.15763888888888888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sultananegrea</dc:creator>
  <cp:keywords/>
  <dc:description/>
  <cp:lastModifiedBy/>
  <cp:lastPrinted>2019-04-08T08:31:49Z</cp:lastPrinted>
  <dcterms:created xsi:type="dcterms:W3CDTF">2013-03-26T11:52:24Z</dcterms:created>
  <dcterms:modified xsi:type="dcterms:W3CDTF">2019-08-26T11:02:08Z</dcterms:modified>
  <cp:category/>
  <cp:version/>
  <cp:contentType/>
  <cp:contentStatus/>
  <cp:revision>47</cp:revision>
</cp:coreProperties>
</file>