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320" windowHeight="7710" activeTab="0"/>
  </bookViews>
  <sheets>
    <sheet name="estimare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<sst xmlns="http://schemas.openxmlformats.org/spreadsheetml/2006/main" count="40" uniqueCount="39">
  <si>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Valorile nu includ TVA</t>
  </si>
  <si>
    <r>
      <t xml:space="preserve">Consum de gaz      </t>
    </r>
    <r>
      <rPr>
        <sz val="10"/>
        <color indexed="8"/>
        <rFont val="Times New Roman"/>
        <family val="1"/>
      </rPr>
      <t>(Nm³)</t>
    </r>
  </si>
  <si>
    <r>
      <t xml:space="preserve">Consum energie electrică </t>
    </r>
    <r>
      <rPr>
        <sz val="10"/>
        <color indexed="8"/>
        <rFont val="Times New Roman"/>
        <family val="1"/>
      </rPr>
      <t>(MWh)</t>
    </r>
  </si>
  <si>
    <r>
      <t>Consum energie electrică (</t>
    </r>
    <r>
      <rPr>
        <sz val="10"/>
        <color indexed="8"/>
        <rFont val="Times New Roman"/>
        <family val="1"/>
      </rPr>
      <t>MVARh)</t>
    </r>
  </si>
  <si>
    <r>
      <t xml:space="preserve">Consum de apă            </t>
    </r>
    <r>
      <rPr>
        <sz val="10"/>
        <color indexed="8"/>
        <rFont val="Times New Roman"/>
        <family val="1"/>
      </rPr>
      <t xml:space="preserve"> (m³)</t>
    </r>
  </si>
  <si>
    <t>Cheltuieli variabile   (lei)</t>
  </si>
  <si>
    <r>
      <t xml:space="preserve">Energie termică facturată </t>
    </r>
    <r>
      <rPr>
        <sz val="10"/>
        <color indexed="8"/>
        <rFont val="Times New Roman"/>
        <family val="1"/>
      </rPr>
      <t>(Gcal)</t>
    </r>
  </si>
  <si>
    <r>
      <t xml:space="preserve">Venituri        ( </t>
    </r>
    <r>
      <rPr>
        <sz val="10"/>
        <color indexed="8"/>
        <rFont val="Times New Roman"/>
        <family val="1"/>
      </rPr>
      <t>lei)</t>
    </r>
  </si>
  <si>
    <t xml:space="preserve">Nr. Crt. </t>
  </si>
  <si>
    <t>Total</t>
  </si>
  <si>
    <t>Agenti economici</t>
  </si>
  <si>
    <t>Bugetari</t>
  </si>
  <si>
    <t>Persoane fizice</t>
  </si>
  <si>
    <t>Intocmit</t>
  </si>
  <si>
    <t xml:space="preserve">Nr.  apart  </t>
  </si>
  <si>
    <r>
      <t xml:space="preserve">Cheltu ieli fixe               </t>
    </r>
    <r>
      <rPr>
        <sz val="10"/>
        <color indexed="8"/>
        <rFont val="Times New Roman"/>
        <family val="1"/>
      </rPr>
      <t xml:space="preserve"> (lei)</t>
    </r>
  </si>
  <si>
    <r>
      <t xml:space="preserve">Cheltu ieli totale           </t>
    </r>
    <r>
      <rPr>
        <sz val="10"/>
        <color indexed="8"/>
        <rFont val="Times New Roman"/>
        <family val="1"/>
      </rPr>
      <t xml:space="preserve"> (lei) </t>
    </r>
  </si>
  <si>
    <t>Diferenta col. 13-8            (lei)</t>
  </si>
  <si>
    <r>
      <t xml:space="preserve">Cheltuieli variabile /ET facturata     </t>
    </r>
    <r>
      <rPr>
        <sz val="10"/>
        <color indexed="8"/>
        <rFont val="Times New Roman"/>
        <family val="1"/>
      </rPr>
      <t>lei/Gcal</t>
    </r>
  </si>
  <si>
    <r>
      <t xml:space="preserve">Cheltuieli totale / E.T.facturata     </t>
    </r>
    <r>
      <rPr>
        <sz val="10"/>
        <color indexed="8"/>
        <rFont val="Times New Roman"/>
        <family val="1"/>
      </rPr>
      <t>lei/Gcal</t>
    </r>
  </si>
  <si>
    <t>Gaz   (lei)</t>
  </si>
  <si>
    <t>Energie electrică    (lei)</t>
  </si>
  <si>
    <t>Apă - Canal   (lei)</t>
  </si>
  <si>
    <t>Total  cheltuieli variabile (lei)</t>
  </si>
  <si>
    <t>Facturat la consuma tori    (lei)</t>
  </si>
  <si>
    <t>Facturat hidrofoare       (lei)</t>
  </si>
  <si>
    <r>
      <t xml:space="preserve">Valoare subventie-facturată </t>
    </r>
    <r>
      <rPr>
        <sz val="10"/>
        <color indexed="8"/>
        <rFont val="Times New Roman"/>
        <family val="1"/>
      </rPr>
      <t xml:space="preserve">(diferenţa de preţ între preţul de producţie (315,56 lei)şi cel de facturare (186,29 lei)) </t>
    </r>
  </si>
  <si>
    <t>Total venituri col.10 + 11    (lei)</t>
  </si>
  <si>
    <t xml:space="preserve">Centralizator </t>
  </si>
  <si>
    <t xml:space="preserve">  Cheltuieli-Venituri energie termica estimate           </t>
  </si>
  <si>
    <t>Luna</t>
  </si>
  <si>
    <t>Aprile  - Septembrie 2013</t>
  </si>
  <si>
    <t>Aprilie</t>
  </si>
  <si>
    <t>Mai</t>
  </si>
  <si>
    <t>Iunie</t>
  </si>
  <si>
    <t>Iulie</t>
  </si>
  <si>
    <t>August</t>
  </si>
  <si>
    <t>Septembrie</t>
  </si>
  <si>
    <t>Serviciul termic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</si>
</sst>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" fontId="43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right"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4" fontId="43" fillId="0" borderId="0" xfId="0" applyNumberFormat="1" applyFont="1" applyAlignment="1">
      <alignment/>
    </xf>
    <xf numFmtId="4" fontId="6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8" fillId="0" borderId="10" xfId="55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10" fillId="0" borderId="10" xfId="55" applyNumberFormat="1" applyFont="1" applyFill="1" applyBorder="1" applyAlignment="1">
      <alignment horizontal="right"/>
      <protection/>
    </xf>
    <xf numFmtId="4" fontId="6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1" fontId="7" fillId="0" borderId="19" xfId="55" applyNumberFormat="1" applyFont="1" applyFill="1" applyBorder="1" applyAlignment="1">
      <alignment horizontal="center" vertical="center" wrapText="1"/>
      <protection/>
    </xf>
    <xf numFmtId="1" fontId="7" fillId="0" borderId="20" xfId="55" applyNumberFormat="1" applyFont="1" applyFill="1" applyBorder="1" applyAlignment="1">
      <alignment horizontal="center" vertical="center" wrapText="1"/>
      <protection/>
    </xf>
    <xf numFmtId="3" fontId="7" fillId="0" borderId="19" xfId="55" applyNumberFormat="1" applyFont="1" applyFill="1" applyBorder="1" applyAlignment="1">
      <alignment horizontal="center" vertical="center" wrapText="1"/>
      <protection/>
    </xf>
    <xf numFmtId="3" fontId="7" fillId="0" borderId="20" xfId="55" applyNumberFormat="1" applyFont="1" applyFill="1" applyBorder="1" applyAlignment="1">
      <alignment horizontal="center" vertical="center" wrapText="1"/>
      <protection/>
    </xf>
    <xf numFmtId="3" fontId="7" fillId="0" borderId="21" xfId="55" applyNumberFormat="1" applyFont="1" applyFill="1" applyBorder="1" applyAlignment="1">
      <alignment horizontal="center" vertical="center" wrapText="1"/>
      <protection/>
    </xf>
    <xf numFmtId="3" fontId="7" fillId="0" borderId="22" xfId="55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7" fillId="0" borderId="23" xfId="55" applyNumberFormat="1" applyFont="1" applyFill="1" applyBorder="1" applyAlignment="1">
      <alignment horizontal="center" vertical="center" wrapText="1"/>
      <protection/>
    </xf>
    <xf numFmtId="3" fontId="7" fillId="0" borderId="24" xfId="55" applyNumberFormat="1" applyFont="1" applyFill="1" applyBorder="1" applyAlignment="1">
      <alignment horizontal="center" vertical="center" wrapText="1"/>
      <protection/>
    </xf>
    <xf numFmtId="3" fontId="7" fillId="0" borderId="25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1"/>
  <sheetViews>
    <sheetView tabSelected="1" zoomScaleSheetLayoutView="100" zoomScalePageLayoutView="0" workbookViewId="0" topLeftCell="A1">
      <selection activeCell="AJ9" sqref="AJ9"/>
    </sheetView>
  </sheetViews>
  <sheetFormatPr defaultColWidth="9.140625" defaultRowHeight="15" outlineLevelCol="1"/>
  <cols>
    <col min="1" max="1" width="4.28125" style="1" customWidth="1"/>
    <col min="2" max="2" width="12.7109375" style="1" customWidth="1"/>
    <col min="3" max="3" width="12.421875" style="2" hidden="1" customWidth="1"/>
    <col min="4" max="4" width="10.421875" style="2" hidden="1" customWidth="1"/>
    <col min="5" max="5" width="9.421875" style="2" hidden="1" customWidth="1"/>
    <col min="6" max="6" width="11.7109375" style="2" hidden="1" customWidth="1"/>
    <col min="7" max="7" width="7.00390625" style="2" customWidth="1"/>
    <col min="8" max="8" width="7.140625" style="2" customWidth="1"/>
    <col min="9" max="9" width="7.8515625" style="2" bestFit="1" customWidth="1"/>
    <col min="10" max="10" width="7.421875" style="2" customWidth="1"/>
    <col min="11" max="11" width="9.57421875" style="2" customWidth="1"/>
    <col min="12" max="12" width="8.57421875" style="2" customWidth="1"/>
    <col min="13" max="13" width="8.421875" style="2" customWidth="1"/>
    <col min="14" max="14" width="8.57421875" style="2" customWidth="1"/>
    <col min="15" max="15" width="9.28125" style="4" hidden="1" customWidth="1"/>
    <col min="16" max="16" width="8.57421875" style="5" customWidth="1"/>
    <col min="17" max="19" width="11.7109375" style="5" hidden="1" customWidth="1" outlineLevel="1"/>
    <col min="20" max="20" width="7.421875" style="5" customWidth="1" outlineLevel="1"/>
    <col min="21" max="22" width="9.00390625" style="5" customWidth="1"/>
    <col min="23" max="23" width="8.421875" style="5" customWidth="1"/>
    <col min="24" max="24" width="6.8515625" style="6" customWidth="1"/>
    <col min="25" max="25" width="7.57421875" style="6" customWidth="1"/>
    <col min="26" max="26" width="9.140625" style="1" hidden="1" customWidth="1" outlineLevel="1"/>
    <col min="27" max="27" width="11.140625" style="1" hidden="1" customWidth="1" outlineLevel="1"/>
    <col min="28" max="28" width="9.140625" style="1" hidden="1" customWidth="1" outlineLevel="1"/>
    <col min="29" max="32" width="9.140625" style="1" hidden="1" customWidth="1"/>
    <col min="33" max="250" width="9.140625" style="1" customWidth="1"/>
    <col min="251" max="251" width="15.140625" style="1" customWidth="1"/>
    <col min="252" max="255" width="0" style="1" hidden="1" customWidth="1"/>
    <col min="256" max="16384" width="9.28125" style="1" customWidth="1"/>
  </cols>
  <sheetData>
    <row r="3" ht="15">
      <c r="J3" s="14" t="s">
        <v>28</v>
      </c>
    </row>
    <row r="5" spans="2:25" ht="18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  <c r="R5" s="2"/>
      <c r="S5" s="2"/>
      <c r="T5" s="2"/>
      <c r="U5" s="2"/>
      <c r="V5" s="2"/>
      <c r="X5" s="7"/>
      <c r="Y5" s="7"/>
    </row>
    <row r="6" spans="1:25" ht="15.75" thickBot="1">
      <c r="A6" s="9"/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  <c r="P6" s="13"/>
      <c r="Q6" s="13"/>
      <c r="R6" s="13"/>
      <c r="S6" s="13"/>
      <c r="T6" s="13"/>
      <c r="U6" s="32"/>
      <c r="V6" s="2" t="s">
        <v>0</v>
      </c>
      <c r="W6" s="32"/>
      <c r="X6" s="12"/>
      <c r="Y6" s="12"/>
    </row>
    <row r="7" spans="1:25" ht="15">
      <c r="A7" s="34" t="s">
        <v>8</v>
      </c>
      <c r="B7" s="37" t="s">
        <v>30</v>
      </c>
      <c r="C7" s="40" t="s">
        <v>31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5" ht="15" customHeight="1">
      <c r="A8" s="35"/>
      <c r="B8" s="38"/>
      <c r="C8" s="43" t="s">
        <v>1</v>
      </c>
      <c r="D8" s="45" t="s">
        <v>2</v>
      </c>
      <c r="E8" s="45" t="s">
        <v>3</v>
      </c>
      <c r="F8" s="45" t="s">
        <v>4</v>
      </c>
      <c r="G8" s="47" t="s">
        <v>14</v>
      </c>
      <c r="H8" s="54" t="s">
        <v>5</v>
      </c>
      <c r="I8" s="55"/>
      <c r="J8" s="55"/>
      <c r="K8" s="56"/>
      <c r="L8" s="49" t="s">
        <v>15</v>
      </c>
      <c r="M8" s="49" t="s">
        <v>16</v>
      </c>
      <c r="N8" s="49" t="s">
        <v>6</v>
      </c>
      <c r="O8" s="57" t="s">
        <v>7</v>
      </c>
      <c r="P8" s="58"/>
      <c r="Q8" s="58"/>
      <c r="R8" s="58"/>
      <c r="S8" s="58"/>
      <c r="T8" s="58"/>
      <c r="U8" s="59"/>
      <c r="V8" s="49" t="s">
        <v>27</v>
      </c>
      <c r="W8" s="49" t="s">
        <v>17</v>
      </c>
      <c r="X8" s="49" t="s">
        <v>18</v>
      </c>
      <c r="Y8" s="51" t="s">
        <v>19</v>
      </c>
    </row>
    <row r="9" spans="1:25" ht="178.5">
      <c r="A9" s="36"/>
      <c r="B9" s="39"/>
      <c r="C9" s="44"/>
      <c r="D9" s="46"/>
      <c r="E9" s="46"/>
      <c r="F9" s="46"/>
      <c r="G9" s="48"/>
      <c r="H9" s="8" t="s">
        <v>20</v>
      </c>
      <c r="I9" s="8" t="s">
        <v>21</v>
      </c>
      <c r="J9" s="8" t="s">
        <v>22</v>
      </c>
      <c r="K9" s="8" t="s">
        <v>23</v>
      </c>
      <c r="L9" s="50"/>
      <c r="M9" s="50"/>
      <c r="N9" s="50"/>
      <c r="O9" s="8" t="s">
        <v>9</v>
      </c>
      <c r="P9" s="8" t="s">
        <v>24</v>
      </c>
      <c r="Q9" s="8" t="s">
        <v>10</v>
      </c>
      <c r="R9" s="8" t="s">
        <v>11</v>
      </c>
      <c r="S9" s="8" t="s">
        <v>12</v>
      </c>
      <c r="T9" s="8" t="s">
        <v>25</v>
      </c>
      <c r="U9" s="8" t="s">
        <v>26</v>
      </c>
      <c r="V9" s="50"/>
      <c r="W9" s="50"/>
      <c r="X9" s="50"/>
      <c r="Y9" s="52"/>
    </row>
    <row r="10" spans="1:26" ht="15">
      <c r="A10" s="15"/>
      <c r="B10" s="16" t="s">
        <v>32</v>
      </c>
      <c r="C10" s="17">
        <v>9101303</v>
      </c>
      <c r="D10" s="17">
        <v>1577.2703073732719</v>
      </c>
      <c r="E10" s="17">
        <v>290.6740233460862</v>
      </c>
      <c r="F10" s="17">
        <v>101290.286375</v>
      </c>
      <c r="G10" s="18">
        <v>1765</v>
      </c>
      <c r="H10" s="19">
        <v>347930.6434782609</v>
      </c>
      <c r="I10" s="19">
        <v>53276.93913043478</v>
      </c>
      <c r="J10" s="19">
        <v>34917.967186874754</v>
      </c>
      <c r="K10" s="19">
        <v>436125.54979557043</v>
      </c>
      <c r="L10" s="20">
        <v>63967</v>
      </c>
      <c r="M10" s="19">
        <v>500092.5497955705</v>
      </c>
      <c r="N10" s="19">
        <v>1052.7965217391304</v>
      </c>
      <c r="O10" s="19">
        <v>333789.93859531777</v>
      </c>
      <c r="P10" s="19">
        <v>332220.4704000001</v>
      </c>
      <c r="Q10" s="19">
        <v>5679.592715915384</v>
      </c>
      <c r="R10" s="19">
        <v>138875.12791434617</v>
      </c>
      <c r="S10" s="19">
        <v>104376.87141539373</v>
      </c>
      <c r="T10" s="19">
        <v>2775.7692307692305</v>
      </c>
      <c r="U10" s="19">
        <v>66762.57391304348</v>
      </c>
      <c r="V10" s="19">
        <v>334996.23963076924</v>
      </c>
      <c r="W10" s="19">
        <v>-165096.3101648012</v>
      </c>
      <c r="X10" s="21">
        <v>414.25436044861556</v>
      </c>
      <c r="Y10" s="20">
        <v>475.01348975722306</v>
      </c>
      <c r="Z10" s="20">
        <v>475.01348975722306</v>
      </c>
    </row>
    <row r="11" spans="1:26" ht="15">
      <c r="A11" s="22"/>
      <c r="B11" s="23" t="s">
        <v>33</v>
      </c>
      <c r="C11" s="24">
        <v>9101303</v>
      </c>
      <c r="D11" s="24">
        <v>1577.2703073732719</v>
      </c>
      <c r="E11" s="24">
        <v>290.6740233460862</v>
      </c>
      <c r="F11" s="24">
        <v>101290.286375</v>
      </c>
      <c r="G11" s="18">
        <v>1765</v>
      </c>
      <c r="H11" s="19">
        <v>98745.2971</v>
      </c>
      <c r="I11" s="19">
        <v>19310.666666666664</v>
      </c>
      <c r="J11" s="19">
        <v>15958.800000000001</v>
      </c>
      <c r="K11" s="19">
        <v>134014.76376666667</v>
      </c>
      <c r="L11" s="20">
        <v>44000</v>
      </c>
      <c r="M11" s="19">
        <v>178014.76376666664</v>
      </c>
      <c r="N11" s="19">
        <v>160.347</v>
      </c>
      <c r="O11" s="19">
        <v>54929.4498402</v>
      </c>
      <c r="P11" s="19">
        <v>50599.099319999994</v>
      </c>
      <c r="Q11" s="19">
        <v>0</v>
      </c>
      <c r="R11" s="19">
        <v>0</v>
      </c>
      <c r="S11" s="19">
        <v>0</v>
      </c>
      <c r="T11" s="19">
        <v>3511.8</v>
      </c>
      <c r="U11" s="19">
        <v>4330.350520200001</v>
      </c>
      <c r="V11" s="19">
        <v>54110.89932</v>
      </c>
      <c r="W11" s="19">
        <v>-123903.86444666667</v>
      </c>
      <c r="X11" s="21">
        <v>835.7796763685424</v>
      </c>
      <c r="Y11" s="20">
        <v>1110.1845607754847</v>
      </c>
      <c r="Z11" s="20">
        <v>1110.1845607754847</v>
      </c>
    </row>
    <row r="12" spans="1:26" ht="15">
      <c r="A12" s="25"/>
      <c r="B12" s="25" t="s">
        <v>34</v>
      </c>
      <c r="C12" s="26">
        <v>9101303</v>
      </c>
      <c r="D12" s="26">
        <v>1577.2703073732719</v>
      </c>
      <c r="E12" s="26">
        <v>290.6740233460862</v>
      </c>
      <c r="F12" s="26">
        <v>101290.286375</v>
      </c>
      <c r="G12" s="18">
        <v>1765</v>
      </c>
      <c r="H12" s="19">
        <v>96228.20638679243</v>
      </c>
      <c r="I12" s="19">
        <v>19310.666666666664</v>
      </c>
      <c r="J12" s="19">
        <v>15958.800000000001</v>
      </c>
      <c r="K12" s="19">
        <v>131497.67305345912</v>
      </c>
      <c r="L12" s="20">
        <v>39763.04</v>
      </c>
      <c r="M12" s="19">
        <v>171260.7130534591</v>
      </c>
      <c r="N12" s="19">
        <v>152.347</v>
      </c>
      <c r="O12" s="19">
        <v>52404.96984020001</v>
      </c>
      <c r="P12" s="19">
        <v>48074.61932</v>
      </c>
      <c r="Q12" s="19">
        <v>0</v>
      </c>
      <c r="R12" s="19">
        <v>0</v>
      </c>
      <c r="S12" s="19">
        <v>0</v>
      </c>
      <c r="T12" s="19">
        <v>3511.8</v>
      </c>
      <c r="U12" s="19">
        <v>4330.350520200001</v>
      </c>
      <c r="V12" s="19">
        <v>51586.41932</v>
      </c>
      <c r="W12" s="19">
        <v>-119674.29373345911</v>
      </c>
      <c r="X12" s="21">
        <v>863.1457990866844</v>
      </c>
      <c r="Y12" s="20">
        <v>1124.1489038409622</v>
      </c>
      <c r="Z12" s="20">
        <v>1124.1489038409622</v>
      </c>
    </row>
    <row r="13" spans="1:26" ht="15">
      <c r="A13" s="25"/>
      <c r="B13" s="25" t="s">
        <v>35</v>
      </c>
      <c r="C13" s="26">
        <v>9101303</v>
      </c>
      <c r="D13" s="26">
        <v>1577.2703073732719</v>
      </c>
      <c r="E13" s="26">
        <v>290.6740233460862</v>
      </c>
      <c r="F13" s="26">
        <v>101290.286375</v>
      </c>
      <c r="G13" s="18">
        <v>1765</v>
      </c>
      <c r="H13" s="19">
        <v>91424.65814957266</v>
      </c>
      <c r="I13" s="19">
        <v>18978.999999999996</v>
      </c>
      <c r="J13" s="19">
        <v>15958.800000000001</v>
      </c>
      <c r="K13" s="19">
        <v>126362.45814957265</v>
      </c>
      <c r="L13" s="20">
        <v>39763.01</v>
      </c>
      <c r="M13" s="19">
        <v>166125.46814957264</v>
      </c>
      <c r="N13" s="19">
        <v>134.47</v>
      </c>
      <c r="O13" s="19">
        <v>46585.329602000005</v>
      </c>
      <c r="P13" s="19">
        <v>42433.3532</v>
      </c>
      <c r="Q13" s="19">
        <v>0</v>
      </c>
      <c r="R13" s="19">
        <v>0</v>
      </c>
      <c r="S13" s="19">
        <v>0</v>
      </c>
      <c r="T13" s="19">
        <v>3511.8</v>
      </c>
      <c r="U13" s="19">
        <v>4151.976402</v>
      </c>
      <c r="V13" s="19">
        <v>45945.1532</v>
      </c>
      <c r="W13" s="19">
        <v>-120180.31494957264</v>
      </c>
      <c r="X13" s="21">
        <v>939.7074302786692</v>
      </c>
      <c r="Y13" s="20">
        <v>1235.4091481339528</v>
      </c>
      <c r="Z13" s="20">
        <v>1235.4091481339528</v>
      </c>
    </row>
    <row r="14" spans="1:26" ht="15">
      <c r="A14" s="25"/>
      <c r="B14" s="25" t="s">
        <v>36</v>
      </c>
      <c r="C14" s="26">
        <v>9101303</v>
      </c>
      <c r="D14" s="26">
        <v>1577.2703073732719</v>
      </c>
      <c r="E14" s="26">
        <v>290.6740233460862</v>
      </c>
      <c r="F14" s="26">
        <v>101290.286375</v>
      </c>
      <c r="G14" s="18">
        <v>1765</v>
      </c>
      <c r="H14" s="19">
        <v>91424.65814957266</v>
      </c>
      <c r="I14" s="19">
        <v>18978.999999999996</v>
      </c>
      <c r="J14" s="19">
        <v>15958.800000000001</v>
      </c>
      <c r="K14" s="19">
        <v>126362.45814957265</v>
      </c>
      <c r="L14" s="20">
        <v>39763.01</v>
      </c>
      <c r="M14" s="19">
        <v>166125.46814957264</v>
      </c>
      <c r="N14" s="19">
        <v>134.47</v>
      </c>
      <c r="O14" s="19">
        <v>46585.329602000005</v>
      </c>
      <c r="P14" s="19">
        <v>42433.3532</v>
      </c>
      <c r="Q14" s="19">
        <v>0</v>
      </c>
      <c r="R14" s="19">
        <v>0</v>
      </c>
      <c r="S14" s="19">
        <v>0</v>
      </c>
      <c r="T14" s="19">
        <v>3511.8</v>
      </c>
      <c r="U14" s="19">
        <v>4151.976402</v>
      </c>
      <c r="V14" s="19">
        <v>45945.1532</v>
      </c>
      <c r="W14" s="19">
        <v>-120180.31494957264</v>
      </c>
      <c r="X14" s="21">
        <v>939.7074302786692</v>
      </c>
      <c r="Y14" s="20">
        <v>1235.4091481339528</v>
      </c>
      <c r="Z14" s="20">
        <v>1235.4091481339528</v>
      </c>
    </row>
    <row r="15" spans="1:26" ht="15">
      <c r="A15" s="25"/>
      <c r="B15" s="25" t="s">
        <v>37</v>
      </c>
      <c r="C15" s="26">
        <v>9101303</v>
      </c>
      <c r="D15" s="26">
        <v>1577.2703073732719</v>
      </c>
      <c r="E15" s="26">
        <v>290.6740233460862</v>
      </c>
      <c r="F15" s="26">
        <v>101290.286375</v>
      </c>
      <c r="G15" s="18">
        <v>1765</v>
      </c>
      <c r="H15" s="19">
        <v>93121.41496428572</v>
      </c>
      <c r="I15" s="19">
        <v>18978.999999999996</v>
      </c>
      <c r="J15" s="19">
        <v>15958.800000000001</v>
      </c>
      <c r="K15" s="19">
        <v>128059.21496428571</v>
      </c>
      <c r="L15" s="20">
        <v>39763.01</v>
      </c>
      <c r="M15" s="19">
        <v>167822.2249642857</v>
      </c>
      <c r="N15" s="19">
        <v>140.247</v>
      </c>
      <c r="O15" s="19">
        <v>47598.64264019999</v>
      </c>
      <c r="P15" s="19">
        <v>44256.34332</v>
      </c>
      <c r="Q15" s="19">
        <v>0</v>
      </c>
      <c r="R15" s="19">
        <v>0</v>
      </c>
      <c r="S15" s="19">
        <v>0</v>
      </c>
      <c r="T15" s="19">
        <v>3511.8</v>
      </c>
      <c r="U15" s="19">
        <v>3342.2993202000002</v>
      </c>
      <c r="V15" s="19">
        <v>47768.14332</v>
      </c>
      <c r="W15" s="19">
        <v>-120054.08164428572</v>
      </c>
      <c r="X15" s="21">
        <v>913.0977130654181</v>
      </c>
      <c r="Y15" s="20">
        <v>1196.6190005082867</v>
      </c>
      <c r="Z15" s="20">
        <v>1196.6190005082867</v>
      </c>
    </row>
    <row r="16" spans="2:25" ht="15">
      <c r="B16" s="27" t="s">
        <v>9</v>
      </c>
      <c r="C16" s="28"/>
      <c r="D16" s="28"/>
      <c r="E16" s="28"/>
      <c r="F16" s="28"/>
      <c r="G16" s="28"/>
      <c r="H16" s="29">
        <f>SUM(H10:H15)</f>
        <v>818874.8782284844</v>
      </c>
      <c r="I16" s="29">
        <f aca="true" t="shared" si="0" ref="I16:V16">SUM(I10:I15)</f>
        <v>148835.2724637681</v>
      </c>
      <c r="J16" s="29">
        <f t="shared" si="0"/>
        <v>114711.96718687477</v>
      </c>
      <c r="K16" s="29">
        <f t="shared" si="0"/>
        <v>1082422.1178791272</v>
      </c>
      <c r="L16" s="30">
        <f t="shared" si="0"/>
        <v>267019.07</v>
      </c>
      <c r="M16" s="29">
        <f t="shared" si="0"/>
        <v>1349441.1878791272</v>
      </c>
      <c r="N16" s="29">
        <f t="shared" si="0"/>
        <v>1774.6775217391305</v>
      </c>
      <c r="O16" s="29">
        <f t="shared" si="0"/>
        <v>581893.6601199178</v>
      </c>
      <c r="P16" s="29">
        <f t="shared" si="0"/>
        <v>560017.2387600001</v>
      </c>
      <c r="Q16" s="29">
        <f t="shared" si="0"/>
        <v>5679.592715915384</v>
      </c>
      <c r="R16" s="29">
        <f t="shared" si="0"/>
        <v>138875.12791434617</v>
      </c>
      <c r="S16" s="29">
        <f t="shared" si="0"/>
        <v>104376.87141539373</v>
      </c>
      <c r="T16" s="29">
        <f t="shared" si="0"/>
        <v>20334.76923076923</v>
      </c>
      <c r="U16" s="29">
        <f t="shared" si="0"/>
        <v>87069.52707764348</v>
      </c>
      <c r="V16" s="29">
        <f t="shared" si="0"/>
        <v>580352.0079907692</v>
      </c>
      <c r="W16" s="29">
        <f>SUM(W10:W15)</f>
        <v>-769089.179888358</v>
      </c>
      <c r="X16" s="31">
        <f>AVERAGE(X10:X15)</f>
        <v>817.6154015877664</v>
      </c>
      <c r="Y16" s="30">
        <f>AVERAGE(Y10:Y15)</f>
        <v>1062.7973751916436</v>
      </c>
    </row>
    <row r="20" spans="21:23" ht="15">
      <c r="U20" s="32" t="s">
        <v>13</v>
      </c>
      <c r="V20" s="32"/>
      <c r="W20" s="10"/>
    </row>
    <row r="21" spans="21:23" ht="15">
      <c r="U21" s="53" t="s">
        <v>38</v>
      </c>
      <c r="V21" s="53"/>
      <c r="W21" s="53"/>
    </row>
  </sheetData>
  <sheetProtection/>
  <mergeCells count="19">
    <mergeCell ref="U21:W21"/>
    <mergeCell ref="H8:K8"/>
    <mergeCell ref="L8:L9"/>
    <mergeCell ref="M8:M9"/>
    <mergeCell ref="N8:N9"/>
    <mergeCell ref="O8:U8"/>
    <mergeCell ref="V8:V9"/>
    <mergeCell ref="B5:O5"/>
    <mergeCell ref="A7:A9"/>
    <mergeCell ref="B7:B9"/>
    <mergeCell ref="C7:Y7"/>
    <mergeCell ref="C8:C9"/>
    <mergeCell ref="D8:D9"/>
    <mergeCell ref="E8:E9"/>
    <mergeCell ref="F8:F9"/>
    <mergeCell ref="G8:G9"/>
    <mergeCell ref="W8:W9"/>
    <mergeCell ref="X8:X9"/>
    <mergeCell ref="Y8:Y9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lorand</cp:lastModifiedBy>
  <cp:lastPrinted>2013-05-14T12:08:07Z</cp:lastPrinted>
  <dcterms:created xsi:type="dcterms:W3CDTF">2013-04-10T05:06:21Z</dcterms:created>
  <dcterms:modified xsi:type="dcterms:W3CDTF">2013-05-15T05:55:38Z</dcterms:modified>
  <cp:category/>
  <cp:version/>
  <cp:contentType/>
  <cp:contentStatus/>
</cp:coreProperties>
</file>